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R and Payroll Share\HR Payroll Forms Website\calculators\"/>
    </mc:Choice>
  </mc:AlternateContent>
  <xr:revisionPtr revIDLastSave="0" documentId="13_ncr:1_{9160CD07-E929-4C76-8A9C-663D0E6D74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  <sheet name="Sheet2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4" l="1"/>
  <c r="D30" i="4"/>
  <c r="L16" i="4" l="1"/>
  <c r="E9" i="4"/>
  <c r="L9" i="4" s="1"/>
  <c r="E10" i="4"/>
  <c r="L10" i="4" s="1"/>
  <c r="E12" i="4"/>
  <c r="L12" i="4" s="1"/>
  <c r="E15" i="4"/>
  <c r="L15" i="4" s="1"/>
  <c r="E16" i="4"/>
  <c r="E17" i="4"/>
  <c r="L17" i="4" s="1"/>
  <c r="E18" i="4"/>
  <c r="E21" i="4"/>
  <c r="L21" i="4" s="1"/>
  <c r="E22" i="4"/>
  <c r="L22" i="4" s="1"/>
  <c r="E23" i="4"/>
  <c r="L23" i="4" s="1"/>
  <c r="E26" i="4"/>
  <c r="E27" i="4"/>
  <c r="L27" i="4" s="1"/>
  <c r="E28" i="4"/>
  <c r="L28" i="4" s="1"/>
  <c r="E29" i="4"/>
  <c r="L29" i="4" s="1"/>
  <c r="E6" i="4"/>
  <c r="L6" i="4" s="1"/>
  <c r="E7" i="4"/>
  <c r="L7" i="4" s="1"/>
  <c r="E8" i="4"/>
  <c r="L8" i="4" s="1"/>
  <c r="E11" i="4"/>
  <c r="L11" i="4" s="1"/>
  <c r="L13" i="4"/>
  <c r="E14" i="4"/>
  <c r="L14" i="4" s="1"/>
  <c r="E19" i="4"/>
  <c r="L19" i="4" s="1"/>
  <c r="E20" i="4"/>
  <c r="L20" i="4" s="1"/>
  <c r="E24" i="4"/>
  <c r="L24" i="4" s="1"/>
  <c r="E25" i="4"/>
  <c r="L25" i="4" s="1"/>
  <c r="H4" i="4"/>
  <c r="N4" i="4"/>
  <c r="F4" i="4"/>
  <c r="H6" i="4" l="1"/>
  <c r="I6" i="4" s="1"/>
  <c r="H8" i="4"/>
  <c r="H10" i="4"/>
  <c r="H12" i="4"/>
  <c r="H14" i="4"/>
  <c r="H16" i="4"/>
  <c r="H18" i="4"/>
  <c r="H20" i="4"/>
  <c r="H22" i="4"/>
  <c r="H24" i="4"/>
  <c r="H26" i="4"/>
  <c r="H28" i="4"/>
  <c r="H30" i="4"/>
  <c r="H7" i="4"/>
  <c r="H9" i="4"/>
  <c r="H11" i="4"/>
  <c r="H13" i="4"/>
  <c r="H15" i="4"/>
  <c r="H17" i="4"/>
  <c r="H19" i="4"/>
  <c r="H21" i="4"/>
  <c r="H23" i="4"/>
  <c r="H25" i="4"/>
  <c r="H27" i="4"/>
  <c r="H29" i="4"/>
  <c r="J7" i="4" l="1"/>
  <c r="J6" i="4"/>
  <c r="K6" i="4" s="1"/>
  <c r="J22" i="4"/>
  <c r="J14" i="4"/>
  <c r="J26" i="4"/>
  <c r="J18" i="4"/>
  <c r="J10" i="4"/>
  <c r="J28" i="4"/>
  <c r="J24" i="4"/>
  <c r="J20" i="4"/>
  <c r="J16" i="4"/>
  <c r="J12" i="4"/>
  <c r="J8" i="4"/>
  <c r="J29" i="4"/>
  <c r="J27" i="4"/>
  <c r="J25" i="4"/>
  <c r="J23" i="4"/>
  <c r="J21" i="4"/>
  <c r="J19" i="4"/>
  <c r="J17" i="4"/>
  <c r="J15" i="4"/>
  <c r="J13" i="4"/>
  <c r="J11" i="4"/>
  <c r="J9" i="4"/>
  <c r="I7" i="4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L26" i="4"/>
  <c r="L18" i="4"/>
  <c r="N8" i="4"/>
  <c r="N10" i="4"/>
  <c r="N19" i="4"/>
  <c r="N30" i="4"/>
  <c r="N11" i="4"/>
  <c r="N14" i="4"/>
  <c r="N16" i="4"/>
  <c r="N18" i="4"/>
  <c r="N21" i="4"/>
  <c r="N23" i="4"/>
  <c r="N26" i="4"/>
  <c r="N28" i="4"/>
  <c r="N6" i="4"/>
  <c r="O6" i="4" s="1"/>
  <c r="N9" i="4"/>
  <c r="N13" i="4"/>
  <c r="N24" i="4"/>
  <c r="N7" i="4"/>
  <c r="N12" i="4"/>
  <c r="N15" i="4"/>
  <c r="N17" i="4"/>
  <c r="N20" i="4"/>
  <c r="N22" i="4"/>
  <c r="N25" i="4"/>
  <c r="N27" i="4"/>
  <c r="N29" i="4"/>
  <c r="F21" i="4"/>
  <c r="F24" i="4"/>
  <c r="F26" i="4"/>
  <c r="F29" i="4"/>
  <c r="F7" i="4"/>
  <c r="F9" i="4"/>
  <c r="F11" i="4"/>
  <c r="F13" i="4"/>
  <c r="F15" i="4"/>
  <c r="F17" i="4"/>
  <c r="F20" i="4"/>
  <c r="F27" i="4"/>
  <c r="F19" i="4"/>
  <c r="F22" i="4"/>
  <c r="F25" i="4"/>
  <c r="F28" i="4"/>
  <c r="F6" i="4"/>
  <c r="G6" i="4" s="1"/>
  <c r="F8" i="4"/>
  <c r="F10" i="4"/>
  <c r="F12" i="4"/>
  <c r="F14" i="4"/>
  <c r="F16" i="4"/>
  <c r="F18" i="4"/>
  <c r="F23" i="4"/>
  <c r="M6" i="4"/>
  <c r="J30" i="4" l="1"/>
  <c r="L30" i="4"/>
  <c r="K7" i="4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M7" i="4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O7" i="4"/>
  <c r="O8" i="4" s="1"/>
  <c r="O9" i="4" l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</calcChain>
</file>

<file path=xl/sharedStrings.xml><?xml version="1.0" encoding="utf-8"?>
<sst xmlns="http://schemas.openxmlformats.org/spreadsheetml/2006/main" count="53" uniqueCount="28">
  <si>
    <t>Month</t>
  </si>
  <si>
    <t>PP Beg</t>
  </si>
  <si>
    <t>PP End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</si>
  <si>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</si>
  <si>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</si>
  <si>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</si>
  <si>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</si>
  <si>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</si>
  <si>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</si>
  <si>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</si>
  <si>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</si>
  <si>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</si>
  <si>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</si>
  <si>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</si>
  <si>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</si>
  <si>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PP Hours</t>
  </si>
  <si>
    <t>WorkDays</t>
  </si>
  <si>
    <t>Totals</t>
  </si>
  <si>
    <t>Mnth Rate</t>
  </si>
  <si>
    <t>Ann Rate</t>
  </si>
  <si>
    <t>Incremental</t>
  </si>
  <si>
    <t>YTD</t>
  </si>
  <si>
    <t>13 thru 18</t>
  </si>
  <si>
    <t>1 thru 3</t>
  </si>
  <si>
    <t>4 thru 7</t>
  </si>
  <si>
    <t>8 thru 12</t>
  </si>
  <si>
    <t>Over 18</t>
  </si>
  <si>
    <t>Calendar Year Leave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</si>
</sst>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00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horizontal="left" indent="1"/>
    </xf>
    <xf numFmtId="0" fontId="3" fillId="0" borderId="0" xfId="0" applyFont="1"/>
    <xf numFmtId="44" fontId="0" fillId="0" borderId="0" xfId="0" applyNumberFormat="1"/>
    <xf numFmtId="9" fontId="0" fillId="0" borderId="0" xfId="2" applyFont="1"/>
    <xf numFmtId="44" fontId="2" fillId="0" borderId="0" xfId="1" applyFont="1"/>
    <xf numFmtId="44" fontId="3" fillId="0" borderId="0" xfId="1" applyFont="1"/>
    <xf numFmtId="44" fontId="3" fillId="0" borderId="0" xfId="0" applyNumberFormat="1" applyFont="1"/>
    <xf numFmtId="164" fontId="0" fillId="0" borderId="0" xfId="0" applyNumberFormat="1"/>
    <xf numFmtId="165" fontId="4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165" fontId="3" fillId="0" borderId="0" xfId="0" applyNumberFormat="1" applyFont="1"/>
    <xf numFmtId="165" fontId="0" fillId="0" borderId="0" xfId="0" applyNumberFormat="1"/>
    <xf numFmtId="0" fontId="3" fillId="2" borderId="0" xfId="0" applyFont="1" applyFill="1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165" fontId="3" fillId="2" borderId="0" xfId="0" applyNumberFormat="1" applyFont="1" applyFill="1"/>
    <xf numFmtId="165" fontId="0" fillId="2" borderId="0" xfId="0" applyNumberFormat="1" applyFill="1"/>
    <xf numFmtId="0" fontId="1" fillId="2" borderId="0" xfId="0" applyFont="1" applyFill="1"/>
    <xf numFmtId="0" fontId="1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0</xdr:col>
      <xdr:colOff>0</xdr:colOff>
      <xdr:row>4</xdr:row>
      <xdr:rowOff>152400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0" y="180975"/>
          <a:ext cx="0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Place a "1" in the box to the right of "Married" if married, otherwise leave blank.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9.44140625" defaultRowHeight="13.2" x14ac:dyDescent="0.25"/>
  <cols>
    <col min="1" max="1" width="12.77734375" customWidth="1"/>
    <col min="2" max="2" width="15.109375" customWidth="1"/>
    <col min="3" max="3" width="7.21875" bestFit="1" customWidth="1"/>
    <col min="4" max="4" width="9.6640625" bestFit="1" customWidth="1"/>
    <col min="5" max="5" width="9.109375" bestFit="1" customWidth="1"/>
    <col min="6" max="6" width="10.44140625" bestFit="1" customWidth="1"/>
    <col min="7" max="7" width="9.5546875" bestFit="1" customWidth="1"/>
    <col min="8" max="8" width="10.44140625" bestFit="1" customWidth="1"/>
    <col min="9" max="9" width="10.5546875" bestFit="1" customWidth="1"/>
    <col min="10" max="10" width="10.44140625" bestFit="1" customWidth="1"/>
    <col min="11" max="11" width="10.5546875" bestFit="1" customWidth="1"/>
    <col min="12" max="12" width="10.44140625" bestFit="1" customWidth="1"/>
    <col min="13" max="13" width="10.5546875" bestFit="1" customWidth="1"/>
    <col min="14" max="14" width="10.44140625" bestFit="1" customWidth="1"/>
    <col min="15" max="15" width="10.5546875" bestFit="1" customWidth="1"/>
  </cols>
  <sheetData>
    <row r="1" spans="1:18" x14ac:dyDescent="0.25">
      <c r="F1" s="14" t="s">
        <v>23</v>
      </c>
      <c r="G1" s="14" t="s">
        <v>23</v>
      </c>
      <c r="H1" s="14" t="s">
        <v>24</v>
      </c>
      <c r="I1" s="14" t="s">
        <v>24</v>
      </c>
      <c r="J1" s="14" t="s">
        <v>25</v>
      </c>
      <c r="K1" s="14" t="s">
        <v>25</v>
      </c>
      <c r="L1" s="14" t="s">
        <v>22</v>
      </c>
      <c r="M1" s="14" t="s">
        <v>22</v>
      </c>
      <c r="N1" s="14" t="s">
        <v>26</v>
      </c>
      <c r="O1" s="14" t="s">
        <v>26</v>
      </c>
    </row>
    <row r="2" spans="1:18" x14ac:dyDescent="0.25">
      <c r="A2" s="13" t="s">
        <v>27</v>
      </c>
      <c r="B2">
        <v>2026</v>
      </c>
      <c r="F2" s="14" t="s">
        <v>20</v>
      </c>
      <c r="G2" s="14" t="s">
        <v>21</v>
      </c>
      <c r="H2" s="14" t="s">
        <v>20</v>
      </c>
      <c r="I2" s="14" t="s">
        <v>21</v>
      </c>
      <c r="J2" s="14" t="s">
        <v>20</v>
      </c>
      <c r="K2" s="14" t="s">
        <v>21</v>
      </c>
      <c r="L2" s="14" t="s">
        <v>20</v>
      </c>
      <c r="M2" s="14" t="s">
        <v>21</v>
      </c>
      <c r="N2" s="14" t="s">
        <v>20</v>
      </c>
      <c r="O2" s="14" t="s">
        <v>21</v>
      </c>
    </row>
    <row r="3" spans="1:18" x14ac:dyDescent="0.25">
      <c r="E3" t="s">
        <v>18</v>
      </c>
      <c r="F3" s="14">
        <v>8</v>
      </c>
      <c r="G3" s="14">
        <v>8</v>
      </c>
      <c r="H3" s="14">
        <v>10</v>
      </c>
      <c r="I3" s="14">
        <v>10</v>
      </c>
      <c r="J3" s="14">
        <v>12</v>
      </c>
      <c r="K3" s="14">
        <v>12</v>
      </c>
      <c r="L3" s="14">
        <v>14</v>
      </c>
      <c r="M3" s="14">
        <v>14</v>
      </c>
      <c r="N3" s="14">
        <v>16</v>
      </c>
      <c r="O3" s="14">
        <v>16</v>
      </c>
    </row>
    <row r="4" spans="1:18" x14ac:dyDescent="0.25">
      <c r="E4" t="s">
        <v>19</v>
      </c>
      <c r="F4" s="14">
        <f>F3*12</f>
        <v>96</v>
      </c>
      <c r="G4" s="14"/>
      <c r="H4" s="14">
        <f>H3*12</f>
        <v>120</v>
      </c>
      <c r="I4" s="14"/>
      <c r="J4" s="14">
        <v>144</v>
      </c>
      <c r="K4" s="14"/>
      <c r="L4" s="14">
        <v>168</v>
      </c>
      <c r="M4" s="14"/>
      <c r="N4" s="14">
        <f>N3*12</f>
        <v>192</v>
      </c>
      <c r="O4" s="14"/>
    </row>
    <row r="5" spans="1:18" x14ac:dyDescent="0.25">
      <c r="A5" t="s">
        <v>0</v>
      </c>
      <c r="B5" t="s">
        <v>1</v>
      </c>
      <c r="C5" t="s">
        <v>2</v>
      </c>
      <c r="D5" t="s">
        <v>16</v>
      </c>
      <c r="E5" t="s">
        <v>15</v>
      </c>
      <c r="F5">
        <v>4.5976999999999997E-2</v>
      </c>
      <c r="H5" s="16">
        <v>5.7471000000000001E-2</v>
      </c>
      <c r="J5" s="15">
        <v>6.8964999999999999E-2</v>
      </c>
      <c r="K5" s="4"/>
      <c r="L5" s="15">
        <v>8.0459000000000003E-2</v>
      </c>
      <c r="M5" s="4"/>
      <c r="N5">
        <v>9.1953999999999994E-2</v>
      </c>
      <c r="Q5" s="1"/>
      <c r="R5" s="1"/>
    </row>
    <row r="6" spans="1:18" s="4" customFormat="1" x14ac:dyDescent="0.25">
      <c r="A6" s="17" t="s">
        <v>3</v>
      </c>
      <c r="B6" s="17">
        <v>1</v>
      </c>
      <c r="C6" s="17">
        <v>15</v>
      </c>
      <c r="D6" s="23">
        <v>11</v>
      </c>
      <c r="E6" s="17">
        <f>D6*8</f>
        <v>88</v>
      </c>
      <c r="F6" s="21">
        <f>$F$5*E6</f>
        <v>4.0459759999999996</v>
      </c>
      <c r="G6" s="21">
        <f>F6</f>
        <v>4.0459759999999996</v>
      </c>
      <c r="H6" s="21">
        <f>$H$5*E6</f>
        <v>5.0574479999999999</v>
      </c>
      <c r="I6" s="21">
        <f>H6</f>
        <v>5.0574479999999999</v>
      </c>
      <c r="J6" s="21">
        <f>$J$5*E6</f>
        <v>6.0689200000000003</v>
      </c>
      <c r="K6" s="21">
        <f>J6</f>
        <v>6.0689200000000003</v>
      </c>
      <c r="L6" s="21">
        <f>$L$5*E6</f>
        <v>7.0803919999999998</v>
      </c>
      <c r="M6" s="21">
        <f>L6</f>
        <v>7.0803919999999998</v>
      </c>
      <c r="N6" s="21">
        <f>$N$5*E6</f>
        <v>8.0919519999999991</v>
      </c>
      <c r="O6" s="21">
        <f>N6</f>
        <v>8.0919519999999991</v>
      </c>
    </row>
    <row r="7" spans="1:18" s="4" customFormat="1" x14ac:dyDescent="0.25">
      <c r="A7" s="4" t="s">
        <v>3</v>
      </c>
      <c r="B7" s="4">
        <v>16</v>
      </c>
      <c r="C7" s="4">
        <v>31</v>
      </c>
      <c r="D7" s="24">
        <v>11</v>
      </c>
      <c r="E7" s="4">
        <f t="shared" ref="E7:E29" si="0">D7*8</f>
        <v>88</v>
      </c>
      <c r="F7" s="15">
        <f t="shared" ref="F7:F29" si="1">$F$5*E7</f>
        <v>4.0459759999999996</v>
      </c>
      <c r="G7" s="15">
        <f>G6+F7</f>
        <v>8.0919519999999991</v>
      </c>
      <c r="H7" s="15">
        <f t="shared" ref="H7:H30" si="2">$H$5*E7</f>
        <v>5.0574479999999999</v>
      </c>
      <c r="I7" s="15">
        <f>I6+H7</f>
        <v>10.114896</v>
      </c>
      <c r="J7" s="15">
        <f>$J$5*E7</f>
        <v>6.0689200000000003</v>
      </c>
      <c r="K7" s="15">
        <f>K6+J7</f>
        <v>12.137840000000001</v>
      </c>
      <c r="L7" s="15">
        <f t="shared" ref="L7:L29" si="3">$L$5*E7</f>
        <v>7.0803919999999998</v>
      </c>
      <c r="M7" s="15">
        <f>M6+L7</f>
        <v>14.160784</v>
      </c>
      <c r="N7" s="15">
        <f t="shared" ref="N7:N30" si="4">$N$5*E7</f>
        <v>8.0919519999999991</v>
      </c>
      <c r="O7" s="15">
        <f>O6+N7</f>
        <v>16.183903999999998</v>
      </c>
    </row>
    <row r="8" spans="1:18" s="4" customFormat="1" x14ac:dyDescent="0.25">
      <c r="A8" s="17" t="s">
        <v>4</v>
      </c>
      <c r="B8" s="17">
        <v>1</v>
      </c>
      <c r="C8" s="17">
        <v>15</v>
      </c>
      <c r="D8" s="23">
        <v>10</v>
      </c>
      <c r="E8" s="17">
        <f t="shared" si="0"/>
        <v>80</v>
      </c>
      <c r="F8" s="21">
        <f t="shared" si="1"/>
        <v>3.6781599999999997</v>
      </c>
      <c r="G8" s="21">
        <f t="shared" ref="G8:O29" si="5">G7+F8</f>
        <v>11.770111999999999</v>
      </c>
      <c r="H8" s="21">
        <f t="shared" si="2"/>
        <v>4.5976800000000004</v>
      </c>
      <c r="I8" s="21">
        <f t="shared" si="5"/>
        <v>14.712576</v>
      </c>
      <c r="J8" s="21">
        <f t="shared" ref="J8:J29" si="6">$J$5*E8</f>
        <v>5.5171999999999999</v>
      </c>
      <c r="K8" s="21">
        <f t="shared" si="5"/>
        <v>17.65504</v>
      </c>
      <c r="L8" s="21">
        <f t="shared" si="3"/>
        <v>6.4367200000000002</v>
      </c>
      <c r="M8" s="21">
        <f t="shared" si="5"/>
        <v>20.597504000000001</v>
      </c>
      <c r="N8" s="21">
        <f t="shared" si="4"/>
        <v>7.3563199999999993</v>
      </c>
      <c r="O8" s="21">
        <f t="shared" si="5"/>
        <v>23.540223999999998</v>
      </c>
    </row>
    <row r="9" spans="1:18" s="4" customFormat="1" x14ac:dyDescent="0.25">
      <c r="A9" s="4" t="s">
        <v>4</v>
      </c>
      <c r="B9" s="4">
        <v>16</v>
      </c>
      <c r="C9" s="4">
        <v>28</v>
      </c>
      <c r="D9" s="24">
        <v>10</v>
      </c>
      <c r="E9" s="4">
        <f t="shared" si="0"/>
        <v>80</v>
      </c>
      <c r="F9" s="15">
        <f t="shared" si="1"/>
        <v>3.6781599999999997</v>
      </c>
      <c r="G9" s="15">
        <f t="shared" si="5"/>
        <v>15.448271999999999</v>
      </c>
      <c r="H9" s="15">
        <f t="shared" si="2"/>
        <v>4.5976800000000004</v>
      </c>
      <c r="I9" s="15">
        <f t="shared" si="5"/>
        <v>19.310256000000003</v>
      </c>
      <c r="J9" s="15">
        <f t="shared" si="6"/>
        <v>5.5171999999999999</v>
      </c>
      <c r="K9" s="15">
        <f t="shared" si="5"/>
        <v>23.172239999999999</v>
      </c>
      <c r="L9" s="15">
        <f t="shared" si="3"/>
        <v>6.4367200000000002</v>
      </c>
      <c r="M9" s="15">
        <f t="shared" si="5"/>
        <v>27.034224000000002</v>
      </c>
      <c r="N9" s="15">
        <f t="shared" si="4"/>
        <v>7.3563199999999993</v>
      </c>
      <c r="O9" s="15" t="b">
        <f>D711=O8+N9</f>
        <v>0</v>
      </c>
    </row>
    <row r="10" spans="1:18" s="4" customFormat="1" x14ac:dyDescent="0.25">
      <c r="A10" s="17" t="s">
        <v>5</v>
      </c>
      <c r="B10" s="17">
        <v>1</v>
      </c>
      <c r="C10" s="17">
        <v>15</v>
      </c>
      <c r="D10" s="23">
        <v>10</v>
      </c>
      <c r="E10" s="17">
        <f t="shared" si="0"/>
        <v>80</v>
      </c>
      <c r="F10" s="21">
        <f t="shared" si="1"/>
        <v>3.6781599999999997</v>
      </c>
      <c r="G10" s="21">
        <f t="shared" si="5"/>
        <v>19.126431999999998</v>
      </c>
      <c r="H10" s="21">
        <f t="shared" si="2"/>
        <v>4.5976800000000004</v>
      </c>
      <c r="I10" s="21">
        <f t="shared" si="5"/>
        <v>23.907936000000003</v>
      </c>
      <c r="J10" s="21">
        <f t="shared" si="6"/>
        <v>5.5171999999999999</v>
      </c>
      <c r="K10" s="21">
        <f t="shared" si="5"/>
        <v>28.689439999999998</v>
      </c>
      <c r="L10" s="21">
        <f t="shared" si="3"/>
        <v>6.4367200000000002</v>
      </c>
      <c r="M10" s="21">
        <f t="shared" si="5"/>
        <v>33.470944000000003</v>
      </c>
      <c r="N10" s="21">
        <f t="shared" si="4"/>
        <v>7.3563199999999993</v>
      </c>
      <c r="O10" s="21">
        <f t="shared" si="5"/>
        <v>7.3563199999999993</v>
      </c>
    </row>
    <row r="11" spans="1:18" x14ac:dyDescent="0.25">
      <c r="A11" t="s">
        <v>5</v>
      </c>
      <c r="B11">
        <v>16</v>
      </c>
      <c r="C11">
        <v>31</v>
      </c>
      <c r="D11">
        <v>12</v>
      </c>
      <c r="E11">
        <f t="shared" si="0"/>
        <v>96</v>
      </c>
      <c r="F11" s="16">
        <f t="shared" si="1"/>
        <v>4.4137919999999999</v>
      </c>
      <c r="G11" s="16">
        <f t="shared" si="5"/>
        <v>23.540223999999998</v>
      </c>
      <c r="H11" s="16">
        <f t="shared" si="2"/>
        <v>5.5172160000000003</v>
      </c>
      <c r="I11" s="16">
        <f t="shared" si="5"/>
        <v>29.425152000000004</v>
      </c>
      <c r="J11" s="16">
        <f t="shared" si="6"/>
        <v>6.6206399999999999</v>
      </c>
      <c r="K11" s="16">
        <f t="shared" si="5"/>
        <v>35.310079999999999</v>
      </c>
      <c r="L11" s="16">
        <f t="shared" si="3"/>
        <v>7.7240640000000003</v>
      </c>
      <c r="M11" s="16">
        <f t="shared" si="5"/>
        <v>41.195008000000001</v>
      </c>
      <c r="N11" s="16">
        <f t="shared" si="4"/>
        <v>8.8275839999999999</v>
      </c>
      <c r="O11" s="16">
        <f t="shared" si="5"/>
        <v>16.183903999999998</v>
      </c>
    </row>
    <row r="12" spans="1:18" x14ac:dyDescent="0.25">
      <c r="A12" s="18" t="s">
        <v>6</v>
      </c>
      <c r="B12" s="18">
        <v>1</v>
      </c>
      <c r="C12" s="18">
        <v>15</v>
      </c>
      <c r="D12" s="18">
        <v>11</v>
      </c>
      <c r="E12" s="18">
        <f t="shared" si="0"/>
        <v>88</v>
      </c>
      <c r="F12" s="22">
        <f t="shared" si="1"/>
        <v>4.0459759999999996</v>
      </c>
      <c r="G12" s="22">
        <f t="shared" si="5"/>
        <v>27.586199999999998</v>
      </c>
      <c r="H12" s="22">
        <f t="shared" si="2"/>
        <v>5.0574479999999999</v>
      </c>
      <c r="I12" s="22">
        <f t="shared" si="5"/>
        <v>34.482600000000005</v>
      </c>
      <c r="J12" s="22">
        <f t="shared" si="6"/>
        <v>6.0689200000000003</v>
      </c>
      <c r="K12" s="22">
        <f t="shared" si="5"/>
        <v>41.378999999999998</v>
      </c>
      <c r="L12" s="22">
        <f t="shared" si="3"/>
        <v>7.0803919999999998</v>
      </c>
      <c r="M12" s="22">
        <f t="shared" si="5"/>
        <v>48.275400000000005</v>
      </c>
      <c r="N12" s="22">
        <f t="shared" si="4"/>
        <v>8.0919519999999991</v>
      </c>
      <c r="O12" s="22">
        <f t="shared" si="5"/>
        <v>24.275855999999997</v>
      </c>
    </row>
    <row r="13" spans="1:18" x14ac:dyDescent="0.25">
      <c r="A13" t="s">
        <v>6</v>
      </c>
      <c r="B13">
        <v>16</v>
      </c>
      <c r="C13">
        <v>30</v>
      </c>
      <c r="D13">
        <v>11</v>
      </c>
      <c r="E13">
        <v>88</v>
      </c>
      <c r="F13" s="16">
        <f t="shared" si="1"/>
        <v>4.0459759999999996</v>
      </c>
      <c r="G13" s="16">
        <f t="shared" si="5"/>
        <v>31.632175999999998</v>
      </c>
      <c r="H13" s="16">
        <f t="shared" si="2"/>
        <v>5.0574479999999999</v>
      </c>
      <c r="I13" s="16">
        <f t="shared" si="5"/>
        <v>39.540048000000006</v>
      </c>
      <c r="J13" s="16">
        <f t="shared" si="6"/>
        <v>6.0689200000000003</v>
      </c>
      <c r="K13" s="16">
        <f t="shared" si="5"/>
        <v>47.447919999999996</v>
      </c>
      <c r="L13" s="16">
        <f t="shared" si="3"/>
        <v>7.0803919999999998</v>
      </c>
      <c r="M13" s="16">
        <f t="shared" si="5"/>
        <v>55.355792000000008</v>
      </c>
      <c r="N13" s="16">
        <f t="shared" si="4"/>
        <v>8.0919519999999991</v>
      </c>
      <c r="O13" s="16">
        <f t="shared" si="5"/>
        <v>32.367807999999997</v>
      </c>
    </row>
    <row r="14" spans="1:18" x14ac:dyDescent="0.25">
      <c r="A14" s="18" t="s">
        <v>7</v>
      </c>
      <c r="B14" s="18">
        <v>1</v>
      </c>
      <c r="C14" s="18">
        <v>15</v>
      </c>
      <c r="D14" s="18">
        <v>11</v>
      </c>
      <c r="E14" s="18">
        <f t="shared" si="0"/>
        <v>88</v>
      </c>
      <c r="F14" s="22">
        <f t="shared" si="1"/>
        <v>4.0459759999999996</v>
      </c>
      <c r="G14" s="22">
        <f t="shared" si="5"/>
        <v>35.678151999999997</v>
      </c>
      <c r="H14" s="22">
        <f t="shared" si="2"/>
        <v>5.0574479999999999</v>
      </c>
      <c r="I14" s="22">
        <f t="shared" si="5"/>
        <v>44.597496000000007</v>
      </c>
      <c r="J14" s="22">
        <f t="shared" si="6"/>
        <v>6.0689200000000003</v>
      </c>
      <c r="K14" s="22">
        <f t="shared" si="5"/>
        <v>53.516839999999995</v>
      </c>
      <c r="L14" s="22">
        <f t="shared" si="3"/>
        <v>7.0803919999999998</v>
      </c>
      <c r="M14" s="22">
        <f t="shared" si="5"/>
        <v>62.436184000000011</v>
      </c>
      <c r="N14" s="22">
        <f t="shared" si="4"/>
        <v>8.0919519999999991</v>
      </c>
      <c r="O14" s="22">
        <f t="shared" si="5"/>
        <v>40.459759999999996</v>
      </c>
    </row>
    <row r="15" spans="1:18" x14ac:dyDescent="0.25">
      <c r="A15" t="s">
        <v>7</v>
      </c>
      <c r="B15">
        <v>16</v>
      </c>
      <c r="C15">
        <v>31</v>
      </c>
      <c r="D15">
        <v>10</v>
      </c>
      <c r="E15">
        <f t="shared" si="0"/>
        <v>80</v>
      </c>
      <c r="F15" s="16">
        <f t="shared" si="1"/>
        <v>3.6781599999999997</v>
      </c>
      <c r="G15" s="16">
        <f t="shared" si="5"/>
        <v>39.356311999999996</v>
      </c>
      <c r="H15" s="16">
        <f t="shared" si="2"/>
        <v>4.5976800000000004</v>
      </c>
      <c r="I15" s="16">
        <f t="shared" si="5"/>
        <v>49.195176000000004</v>
      </c>
      <c r="J15" s="16">
        <f t="shared" si="6"/>
        <v>5.5171999999999999</v>
      </c>
      <c r="K15" s="16">
        <f t="shared" si="5"/>
        <v>59.034039999999997</v>
      </c>
      <c r="L15" s="16">
        <f t="shared" si="3"/>
        <v>6.4367200000000002</v>
      </c>
      <c r="M15" s="16">
        <f t="shared" si="5"/>
        <v>68.872904000000005</v>
      </c>
      <c r="N15" s="16">
        <f t="shared" si="4"/>
        <v>7.3563199999999993</v>
      </c>
      <c r="O15" s="16">
        <f t="shared" si="5"/>
        <v>47.816079999999992</v>
      </c>
    </row>
    <row r="16" spans="1:18" x14ac:dyDescent="0.25">
      <c r="A16" s="18" t="s">
        <v>8</v>
      </c>
      <c r="B16" s="18">
        <v>1</v>
      </c>
      <c r="C16" s="18">
        <v>15</v>
      </c>
      <c r="D16" s="18">
        <v>11</v>
      </c>
      <c r="E16" s="18">
        <f t="shared" si="0"/>
        <v>88</v>
      </c>
      <c r="F16" s="22">
        <f t="shared" si="1"/>
        <v>4.0459759999999996</v>
      </c>
      <c r="G16" s="22">
        <f t="shared" si="5"/>
        <v>43.402287999999999</v>
      </c>
      <c r="H16" s="22">
        <f t="shared" si="2"/>
        <v>5.0574479999999999</v>
      </c>
      <c r="I16" s="22">
        <f t="shared" si="5"/>
        <v>54.252624000000004</v>
      </c>
      <c r="J16" s="22">
        <f t="shared" si="6"/>
        <v>6.0689200000000003</v>
      </c>
      <c r="K16" s="22">
        <f t="shared" si="5"/>
        <v>65.102959999999996</v>
      </c>
      <c r="L16" s="22">
        <f t="shared" si="3"/>
        <v>7.0803919999999998</v>
      </c>
      <c r="M16" s="22">
        <f t="shared" si="5"/>
        <v>75.953296000000009</v>
      </c>
      <c r="N16" s="22">
        <f t="shared" si="4"/>
        <v>8.0919519999999991</v>
      </c>
      <c r="O16" s="22">
        <f t="shared" si="5"/>
        <v>55.908031999999992</v>
      </c>
    </row>
    <row r="17" spans="1:15" x14ac:dyDescent="0.25">
      <c r="A17" t="s">
        <v>8</v>
      </c>
      <c r="B17">
        <v>16</v>
      </c>
      <c r="C17">
        <v>30</v>
      </c>
      <c r="D17">
        <v>11</v>
      </c>
      <c r="E17">
        <f t="shared" si="0"/>
        <v>88</v>
      </c>
      <c r="F17" s="16">
        <f t="shared" si="1"/>
        <v>4.0459759999999996</v>
      </c>
      <c r="G17" s="16">
        <f t="shared" si="5"/>
        <v>47.448263999999995</v>
      </c>
      <c r="H17" s="16">
        <f t="shared" si="2"/>
        <v>5.0574479999999999</v>
      </c>
      <c r="I17" s="16">
        <f t="shared" si="5"/>
        <v>59.310072000000005</v>
      </c>
      <c r="J17" s="16">
        <f t="shared" si="6"/>
        <v>6.0689200000000003</v>
      </c>
      <c r="K17" s="16">
        <f t="shared" si="5"/>
        <v>71.171880000000002</v>
      </c>
      <c r="L17" s="16">
        <f t="shared" si="3"/>
        <v>7.0803919999999998</v>
      </c>
      <c r="M17" s="16">
        <f t="shared" si="5"/>
        <v>83.033688000000012</v>
      </c>
      <c r="N17" s="16">
        <f t="shared" si="4"/>
        <v>8.0919519999999991</v>
      </c>
      <c r="O17" s="16">
        <f t="shared" si="5"/>
        <v>63.999983999999991</v>
      </c>
    </row>
    <row r="18" spans="1:15" x14ac:dyDescent="0.25">
      <c r="A18" s="18" t="s">
        <v>9</v>
      </c>
      <c r="B18" s="18">
        <v>1</v>
      </c>
      <c r="C18" s="18">
        <v>15</v>
      </c>
      <c r="D18" s="18">
        <v>11</v>
      </c>
      <c r="E18" s="18">
        <f t="shared" si="0"/>
        <v>88</v>
      </c>
      <c r="F18" s="22">
        <f t="shared" si="1"/>
        <v>4.0459759999999996</v>
      </c>
      <c r="G18" s="22">
        <f t="shared" si="5"/>
        <v>51.494239999999991</v>
      </c>
      <c r="H18" s="22">
        <f t="shared" si="2"/>
        <v>5.0574479999999999</v>
      </c>
      <c r="I18" s="22">
        <f t="shared" si="5"/>
        <v>64.367519999999999</v>
      </c>
      <c r="J18" s="22">
        <f t="shared" si="6"/>
        <v>6.0689200000000003</v>
      </c>
      <c r="K18" s="22">
        <f t="shared" si="5"/>
        <v>77.240800000000007</v>
      </c>
      <c r="L18" s="22">
        <f t="shared" si="3"/>
        <v>7.0803919999999998</v>
      </c>
      <c r="M18" s="22">
        <f t="shared" si="5"/>
        <v>90.114080000000016</v>
      </c>
      <c r="N18" s="22">
        <f t="shared" si="4"/>
        <v>8.0919519999999991</v>
      </c>
      <c r="O18" s="22">
        <f t="shared" si="5"/>
        <v>72.09193599999999</v>
      </c>
    </row>
    <row r="19" spans="1:15" x14ac:dyDescent="0.25">
      <c r="A19" t="s">
        <v>9</v>
      </c>
      <c r="B19">
        <v>16</v>
      </c>
      <c r="C19">
        <v>31</v>
      </c>
      <c r="D19">
        <v>12</v>
      </c>
      <c r="E19">
        <f t="shared" si="0"/>
        <v>96</v>
      </c>
      <c r="F19" s="16">
        <f t="shared" si="1"/>
        <v>4.4137919999999999</v>
      </c>
      <c r="G19" s="16">
        <f t="shared" si="5"/>
        <v>55.908031999999992</v>
      </c>
      <c r="H19" s="16">
        <f t="shared" si="2"/>
        <v>5.5172160000000003</v>
      </c>
      <c r="I19" s="16">
        <f t="shared" si="5"/>
        <v>69.884736000000004</v>
      </c>
      <c r="J19" s="16">
        <f t="shared" si="6"/>
        <v>6.6206399999999999</v>
      </c>
      <c r="K19" s="16">
        <f t="shared" si="5"/>
        <v>83.861440000000002</v>
      </c>
      <c r="L19" s="16">
        <f t="shared" si="3"/>
        <v>7.7240640000000003</v>
      </c>
      <c r="M19" s="16">
        <f t="shared" si="5"/>
        <v>97.838144000000014</v>
      </c>
      <c r="N19" s="16">
        <f t="shared" si="4"/>
        <v>8.8275839999999999</v>
      </c>
      <c r="O19" s="16">
        <f t="shared" si="5"/>
        <v>80.919519999999991</v>
      </c>
    </row>
    <row r="20" spans="1:15" x14ac:dyDescent="0.25">
      <c r="A20" s="18" t="s">
        <v>10</v>
      </c>
      <c r="B20" s="18">
        <v>1</v>
      </c>
      <c r="C20" s="18">
        <v>15</v>
      </c>
      <c r="D20" s="18">
        <v>10</v>
      </c>
      <c r="E20" s="18">
        <f t="shared" si="0"/>
        <v>80</v>
      </c>
      <c r="F20" s="22">
        <f t="shared" si="1"/>
        <v>3.6781599999999997</v>
      </c>
      <c r="G20" s="22">
        <f t="shared" si="5"/>
        <v>59.58619199999999</v>
      </c>
      <c r="H20" s="22">
        <f t="shared" si="2"/>
        <v>4.5976800000000004</v>
      </c>
      <c r="I20" s="22">
        <f t="shared" si="5"/>
        <v>74.482416000000001</v>
      </c>
      <c r="J20" s="22">
        <f t="shared" si="6"/>
        <v>5.5171999999999999</v>
      </c>
      <c r="K20" s="22">
        <f t="shared" si="5"/>
        <v>89.378640000000004</v>
      </c>
      <c r="L20" s="22">
        <f t="shared" si="3"/>
        <v>6.4367200000000002</v>
      </c>
      <c r="M20" s="22">
        <f t="shared" si="5"/>
        <v>104.27486400000001</v>
      </c>
      <c r="N20" s="22">
        <f t="shared" si="4"/>
        <v>7.3563199999999993</v>
      </c>
      <c r="O20" s="22">
        <f t="shared" si="5"/>
        <v>88.275839999999988</v>
      </c>
    </row>
    <row r="21" spans="1:15" x14ac:dyDescent="0.25">
      <c r="A21" t="s">
        <v>10</v>
      </c>
      <c r="B21">
        <v>16</v>
      </c>
      <c r="C21">
        <v>31</v>
      </c>
      <c r="D21">
        <v>11</v>
      </c>
      <c r="E21">
        <f t="shared" si="0"/>
        <v>88</v>
      </c>
      <c r="F21" s="16">
        <f t="shared" si="1"/>
        <v>4.0459759999999996</v>
      </c>
      <c r="G21" s="16">
        <f t="shared" si="5"/>
        <v>63.632167999999993</v>
      </c>
      <c r="H21" s="16">
        <f t="shared" si="2"/>
        <v>5.0574479999999999</v>
      </c>
      <c r="I21" s="16">
        <f t="shared" si="5"/>
        <v>79.539863999999994</v>
      </c>
      <c r="J21" s="16">
        <f t="shared" si="6"/>
        <v>6.0689200000000003</v>
      </c>
      <c r="K21" s="16">
        <f t="shared" si="5"/>
        <v>95.44756000000001</v>
      </c>
      <c r="L21" s="16">
        <f t="shared" si="3"/>
        <v>7.0803919999999998</v>
      </c>
      <c r="M21" s="16">
        <f t="shared" si="5"/>
        <v>111.35525600000001</v>
      </c>
      <c r="N21" s="16">
        <f t="shared" si="4"/>
        <v>8.0919519999999991</v>
      </c>
      <c r="O21" s="16">
        <f t="shared" si="5"/>
        <v>96.36779199999998</v>
      </c>
    </row>
    <row r="22" spans="1:15" x14ac:dyDescent="0.25">
      <c r="A22" s="18" t="s">
        <v>11</v>
      </c>
      <c r="B22" s="18">
        <v>1</v>
      </c>
      <c r="C22" s="18">
        <v>15</v>
      </c>
      <c r="D22" s="18">
        <v>11</v>
      </c>
      <c r="E22" s="18">
        <f t="shared" si="0"/>
        <v>88</v>
      </c>
      <c r="F22" s="22">
        <f t="shared" si="1"/>
        <v>4.0459759999999996</v>
      </c>
      <c r="G22" s="22">
        <f t="shared" si="5"/>
        <v>67.678143999999989</v>
      </c>
      <c r="H22" s="22">
        <f t="shared" si="2"/>
        <v>5.0574479999999999</v>
      </c>
      <c r="I22" s="22">
        <f t="shared" si="5"/>
        <v>84.597311999999988</v>
      </c>
      <c r="J22" s="22">
        <f t="shared" si="6"/>
        <v>6.0689200000000003</v>
      </c>
      <c r="K22" s="22">
        <f t="shared" si="5"/>
        <v>101.51648000000002</v>
      </c>
      <c r="L22" s="22">
        <f t="shared" si="3"/>
        <v>7.0803919999999998</v>
      </c>
      <c r="M22" s="22">
        <f t="shared" si="5"/>
        <v>118.43564800000001</v>
      </c>
      <c r="N22" s="22">
        <f t="shared" si="4"/>
        <v>8.0919519999999991</v>
      </c>
      <c r="O22" s="22">
        <f t="shared" si="5"/>
        <v>104.45974399999997</v>
      </c>
    </row>
    <row r="23" spans="1:15" x14ac:dyDescent="0.25">
      <c r="A23" t="s">
        <v>11</v>
      </c>
      <c r="B23">
        <v>16</v>
      </c>
      <c r="C23">
        <v>30</v>
      </c>
      <c r="D23">
        <v>11</v>
      </c>
      <c r="E23">
        <f t="shared" si="0"/>
        <v>88</v>
      </c>
      <c r="F23" s="16">
        <f t="shared" si="1"/>
        <v>4.0459759999999996</v>
      </c>
      <c r="G23" s="16">
        <f t="shared" si="5"/>
        <v>71.724119999999985</v>
      </c>
      <c r="H23" s="16">
        <f t="shared" si="2"/>
        <v>5.0574479999999999</v>
      </c>
      <c r="I23" s="16">
        <f t="shared" si="5"/>
        <v>89.654759999999982</v>
      </c>
      <c r="J23" s="16">
        <f t="shared" si="6"/>
        <v>6.0689200000000003</v>
      </c>
      <c r="K23" s="16">
        <f t="shared" si="5"/>
        <v>107.58540000000002</v>
      </c>
      <c r="L23" s="16">
        <f t="shared" si="3"/>
        <v>7.0803919999999998</v>
      </c>
      <c r="M23" s="16">
        <f t="shared" si="5"/>
        <v>125.51604000000002</v>
      </c>
      <c r="N23" s="16">
        <f t="shared" si="4"/>
        <v>8.0919519999999991</v>
      </c>
      <c r="O23" s="16">
        <f t="shared" si="5"/>
        <v>112.55169599999996</v>
      </c>
    </row>
    <row r="24" spans="1:15" x14ac:dyDescent="0.25">
      <c r="A24" s="18" t="s">
        <v>12</v>
      </c>
      <c r="B24" s="18">
        <v>1</v>
      </c>
      <c r="C24" s="18">
        <v>15</v>
      </c>
      <c r="D24" s="18">
        <v>11</v>
      </c>
      <c r="E24" s="18">
        <f t="shared" si="0"/>
        <v>88</v>
      </c>
      <c r="F24" s="22">
        <f t="shared" si="1"/>
        <v>4.0459759999999996</v>
      </c>
      <c r="G24" s="22">
        <f t="shared" si="5"/>
        <v>75.770095999999981</v>
      </c>
      <c r="H24" s="22">
        <f t="shared" si="2"/>
        <v>5.0574479999999999</v>
      </c>
      <c r="I24" s="22">
        <f t="shared" si="5"/>
        <v>94.712207999999976</v>
      </c>
      <c r="J24" s="22">
        <f t="shared" si="6"/>
        <v>6.0689200000000003</v>
      </c>
      <c r="K24" s="22">
        <f t="shared" si="5"/>
        <v>113.65432000000003</v>
      </c>
      <c r="L24" s="22">
        <f t="shared" si="3"/>
        <v>7.0803919999999998</v>
      </c>
      <c r="M24" s="22">
        <f t="shared" si="5"/>
        <v>132.59643200000002</v>
      </c>
      <c r="N24" s="22">
        <f t="shared" si="4"/>
        <v>8.0919519999999991</v>
      </c>
      <c r="O24" s="22">
        <f t="shared" si="5"/>
        <v>120.64364799999996</v>
      </c>
    </row>
    <row r="25" spans="1:15" x14ac:dyDescent="0.25">
      <c r="A25" t="s">
        <v>12</v>
      </c>
      <c r="B25">
        <v>16</v>
      </c>
      <c r="C25">
        <v>31</v>
      </c>
      <c r="D25">
        <v>11</v>
      </c>
      <c r="E25">
        <f t="shared" si="0"/>
        <v>88</v>
      </c>
      <c r="F25" s="16">
        <f t="shared" si="1"/>
        <v>4.0459759999999996</v>
      </c>
      <c r="G25" s="16">
        <f t="shared" si="5"/>
        <v>79.816071999999977</v>
      </c>
      <c r="H25" s="16">
        <f t="shared" si="2"/>
        <v>5.0574479999999999</v>
      </c>
      <c r="I25" s="16">
        <f t="shared" si="5"/>
        <v>99.769655999999969</v>
      </c>
      <c r="J25" s="16">
        <f t="shared" si="6"/>
        <v>6.0689200000000003</v>
      </c>
      <c r="K25" s="16">
        <f t="shared" si="5"/>
        <v>119.72324000000003</v>
      </c>
      <c r="L25" s="16">
        <f t="shared" si="3"/>
        <v>7.0803919999999998</v>
      </c>
      <c r="M25" s="16">
        <f t="shared" si="5"/>
        <v>139.67682400000001</v>
      </c>
      <c r="N25" s="16">
        <f t="shared" si="4"/>
        <v>8.0919519999999991</v>
      </c>
      <c r="O25" s="16">
        <f t="shared" si="5"/>
        <v>128.73559999999995</v>
      </c>
    </row>
    <row r="26" spans="1:15" x14ac:dyDescent="0.25">
      <c r="A26" s="18" t="s">
        <v>13</v>
      </c>
      <c r="B26" s="18">
        <v>1</v>
      </c>
      <c r="C26" s="18">
        <v>15</v>
      </c>
      <c r="D26" s="18">
        <v>10</v>
      </c>
      <c r="E26" s="18">
        <f t="shared" si="0"/>
        <v>80</v>
      </c>
      <c r="F26" s="22">
        <f t="shared" si="1"/>
        <v>3.6781599999999997</v>
      </c>
      <c r="G26" s="22">
        <f t="shared" si="5"/>
        <v>83.494231999999982</v>
      </c>
      <c r="H26" s="22">
        <f t="shared" si="2"/>
        <v>4.5976800000000004</v>
      </c>
      <c r="I26" s="22">
        <f t="shared" si="5"/>
        <v>104.36733599999997</v>
      </c>
      <c r="J26" s="22">
        <f t="shared" si="6"/>
        <v>5.5171999999999999</v>
      </c>
      <c r="K26" s="22">
        <f t="shared" si="5"/>
        <v>125.24044000000004</v>
      </c>
      <c r="L26" s="22">
        <f t="shared" si="3"/>
        <v>6.4367200000000002</v>
      </c>
      <c r="M26" s="22">
        <f t="shared" si="5"/>
        <v>146.11354400000002</v>
      </c>
      <c r="N26" s="22">
        <f t="shared" si="4"/>
        <v>7.3563199999999993</v>
      </c>
      <c r="O26" s="22">
        <f t="shared" si="5"/>
        <v>136.09191999999996</v>
      </c>
    </row>
    <row r="27" spans="1:15" x14ac:dyDescent="0.25">
      <c r="A27" t="s">
        <v>13</v>
      </c>
      <c r="B27">
        <v>16</v>
      </c>
      <c r="C27">
        <v>30</v>
      </c>
      <c r="D27">
        <v>11</v>
      </c>
      <c r="E27">
        <f t="shared" si="0"/>
        <v>88</v>
      </c>
      <c r="F27" s="16">
        <f t="shared" si="1"/>
        <v>4.0459759999999996</v>
      </c>
      <c r="G27" s="16">
        <f t="shared" si="5"/>
        <v>87.540207999999978</v>
      </c>
      <c r="H27" s="16">
        <f t="shared" si="2"/>
        <v>5.0574479999999999</v>
      </c>
      <c r="I27" s="16">
        <f t="shared" si="5"/>
        <v>109.42478399999996</v>
      </c>
      <c r="J27" s="16">
        <f t="shared" si="6"/>
        <v>6.0689200000000003</v>
      </c>
      <c r="K27" s="16">
        <f t="shared" si="5"/>
        <v>131.30936000000003</v>
      </c>
      <c r="L27" s="16">
        <f t="shared" si="3"/>
        <v>7.0803919999999998</v>
      </c>
      <c r="M27" s="16">
        <f t="shared" si="5"/>
        <v>153.19393600000001</v>
      </c>
      <c r="N27" s="16">
        <f t="shared" si="4"/>
        <v>8.0919519999999991</v>
      </c>
      <c r="O27" s="16">
        <f t="shared" si="5"/>
        <v>144.18387199999995</v>
      </c>
    </row>
    <row r="28" spans="1:15" x14ac:dyDescent="0.25">
      <c r="A28" s="18" t="s">
        <v>14</v>
      </c>
      <c r="B28" s="18">
        <v>1</v>
      </c>
      <c r="C28" s="18">
        <v>15</v>
      </c>
      <c r="D28" s="18">
        <v>11</v>
      </c>
      <c r="E28" s="18">
        <f t="shared" si="0"/>
        <v>88</v>
      </c>
      <c r="F28" s="22">
        <f t="shared" si="1"/>
        <v>4.0459759999999996</v>
      </c>
      <c r="G28" s="22">
        <f t="shared" si="5"/>
        <v>91.586183999999975</v>
      </c>
      <c r="H28" s="22">
        <f t="shared" si="2"/>
        <v>5.0574479999999999</v>
      </c>
      <c r="I28" s="22">
        <f t="shared" si="5"/>
        <v>114.48223199999995</v>
      </c>
      <c r="J28" s="22">
        <f t="shared" si="6"/>
        <v>6.0689200000000003</v>
      </c>
      <c r="K28" s="22">
        <f t="shared" si="5"/>
        <v>137.37828000000002</v>
      </c>
      <c r="L28" s="22">
        <f t="shared" si="3"/>
        <v>7.0803919999999998</v>
      </c>
      <c r="M28" s="22">
        <f t="shared" si="5"/>
        <v>160.274328</v>
      </c>
      <c r="N28" s="22">
        <f t="shared" si="4"/>
        <v>8.0919519999999991</v>
      </c>
      <c r="O28" s="22">
        <f t="shared" si="5"/>
        <v>152.27582399999994</v>
      </c>
    </row>
    <row r="29" spans="1:15" x14ac:dyDescent="0.25">
      <c r="A29" t="s">
        <v>14</v>
      </c>
      <c r="B29">
        <v>16</v>
      </c>
      <c r="C29">
        <v>31</v>
      </c>
      <c r="D29">
        <v>12</v>
      </c>
      <c r="E29">
        <f t="shared" si="0"/>
        <v>96</v>
      </c>
      <c r="F29" s="16">
        <f t="shared" si="1"/>
        <v>4.4137919999999999</v>
      </c>
      <c r="G29" s="16">
        <f t="shared" si="5"/>
        <v>95.999975999999975</v>
      </c>
      <c r="H29" s="16">
        <f t="shared" si="2"/>
        <v>5.5172160000000003</v>
      </c>
      <c r="I29" s="16">
        <f t="shared" si="5"/>
        <v>119.99944799999996</v>
      </c>
      <c r="J29" s="16">
        <f t="shared" si="6"/>
        <v>6.6206399999999999</v>
      </c>
      <c r="K29" s="16">
        <f t="shared" si="5"/>
        <v>143.99892000000003</v>
      </c>
      <c r="L29" s="16">
        <f t="shared" si="3"/>
        <v>7.7240640000000003</v>
      </c>
      <c r="M29" s="16">
        <f t="shared" si="5"/>
        <v>167.998392</v>
      </c>
      <c r="N29" s="16">
        <f t="shared" si="4"/>
        <v>8.8275839999999999</v>
      </c>
      <c r="O29" s="16">
        <f t="shared" si="5"/>
        <v>161.10340799999994</v>
      </c>
    </row>
    <row r="30" spans="1:15" x14ac:dyDescent="0.25">
      <c r="A30" s="19" t="s">
        <v>17</v>
      </c>
      <c r="B30" s="19"/>
      <c r="C30" s="19"/>
      <c r="D30" s="19">
        <f>SUM(D6:D29)</f>
        <v>261</v>
      </c>
      <c r="E30" s="19">
        <v>2088</v>
      </c>
      <c r="F30" s="20">
        <f>$F$5*E30</f>
        <v>95.99997599999999</v>
      </c>
      <c r="G30" s="20"/>
      <c r="H30" s="20">
        <f t="shared" si="2"/>
        <v>119.999448</v>
      </c>
      <c r="I30" s="20"/>
      <c r="J30" s="20">
        <f>SUM(J6:J29)</f>
        <v>143.99892000000003</v>
      </c>
      <c r="K30" s="20"/>
      <c r="L30" s="20">
        <f>SUM(L6:L29)</f>
        <v>167.998392</v>
      </c>
      <c r="M30" s="20"/>
      <c r="N30" s="20">
        <f t="shared" si="4"/>
        <v>191.99995199999998</v>
      </c>
      <c r="O30" s="19"/>
    </row>
    <row r="31" spans="1:15" x14ac:dyDescent="0.25">
      <c r="F31" s="10"/>
      <c r="G31" s="10"/>
      <c r="H31" s="10"/>
      <c r="I31" s="10"/>
      <c r="J31" s="12"/>
      <c r="K31" s="12"/>
      <c r="L31" s="12"/>
      <c r="M31" s="12"/>
      <c r="N31" s="10"/>
    </row>
    <row r="32" spans="1:15" x14ac:dyDescent="0.25">
      <c r="J32" s="11"/>
      <c r="K32" s="11"/>
      <c r="L32" s="11"/>
      <c r="M32" s="11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41"/>
  <sheetViews>
    <sheetView workbookViewId="0">
      <selection activeCell="A40" sqref="A40"/>
    </sheetView>
  </sheetViews>
  <sheetFormatPr defaultRowHeight="13.2" x14ac:dyDescent="0.25"/>
  <cols>
    <col min="1" max="1" width="28.44140625" bestFit="1" customWidth="1"/>
    <col min="2" max="2" width="12.5546875" style="2" customWidth="1"/>
    <col min="3" max="3" width="10.44140625" style="2" bestFit="1" customWidth="1"/>
    <col min="4" max="7" width="10.33203125" style="2" bestFit="1" customWidth="1"/>
    <col min="8" max="8" width="12" style="2" bestFit="1" customWidth="1"/>
    <col min="9" max="26" width="10.33203125" style="2" bestFit="1" customWidth="1"/>
    <col min="27" max="27" width="13.109375" style="2" bestFit="1" customWidth="1"/>
  </cols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s="1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s="3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9"/>
  <sheetViews>
    <sheetView workbookViewId="0">
      <selection activeCell="B6" sqref="B6"/>
    </sheetView>
  </sheetViews>
  <sheetFormatPr defaultRowHeight="13.2" x14ac:dyDescent="0.25"/>
  <cols>
    <col min="1" max="1" width="11.33203125" bestFit="1" customWidth="1"/>
    <col min="2" max="2" width="10.88671875" customWidth="1"/>
    <col min="3" max="4" width="11.33203125" style="2" bestFit="1" customWidth="1"/>
    <col min="5" max="5" width="11.33203125" bestFit="1" customWidth="1"/>
    <col min="6" max="27" width="10.33203125" bestFit="1" customWidth="1"/>
    <col min="28" max="28" width="11.33203125" bestFit="1" customWidth="1"/>
  </cols>
  <sheetData>
    <row r="2" spans="1:28" x14ac:dyDescent="0.25">
      <c r="A2" s="2"/>
    </row>
    <row r="3" spans="1:28" s="1" customFormat="1" x14ac:dyDescent="0.25">
      <c r="C3" s="7"/>
      <c r="D3" s="8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8" x14ac:dyDescent="0.25">
      <c r="E4" s="9"/>
    </row>
    <row r="5" spans="1:28" x14ac:dyDescent="0.25">
      <c r="E5" s="9"/>
    </row>
    <row r="6" spans="1:28" x14ac:dyDescent="0.25">
      <c r="E6" s="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8" s="2" customFormat="1" x14ac:dyDescent="0.25">
      <c r="E7" s="9"/>
    </row>
    <row r="8" spans="1:28" s="2" customFormat="1" x14ac:dyDescent="0.25">
      <c r="B8" s="6"/>
      <c r="E8" s="9"/>
    </row>
    <row r="9" spans="1:28" x14ac:dyDescent="0.25">
      <c r="B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Matthews</dc:creator>
  <cp:lastModifiedBy>Barstad, Joanne</cp:lastModifiedBy>
  <cp:lastPrinted>2005-02-01T19:29:29Z</cp:lastPrinted>
  <dcterms:created xsi:type="dcterms:W3CDTF">1996-10-14T23:33:28Z</dcterms:created>
  <dcterms:modified xsi:type="dcterms:W3CDTF">2025-12-24T15:28:12Z</dcterms:modified>
</cp:coreProperties>
</file>