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R and Payroll Share\HR Payroll Forms Website\calculators\"/>
    </mc:Choice>
  </mc:AlternateContent>
  <xr:revisionPtr revIDLastSave="0" documentId="8_{87755077-6736-4BBF-8111-E0C1458FD568}" xr6:coauthVersionLast="47" xr6:coauthVersionMax="47" xr10:uidLastSave="{00000000-0000-0000-0000-000000000000}"/>
  <workbookProtection workbookAlgorithmName="SHA-512" workbookHashValue="dqof5zaD0KyoJD7fwdc0+V12hIdVvyKO0PNpAivOxOuLV91owa+sR40RpFyTQ+NcGdLugVbnt77Z7MWBjpxlYA==" workbookSaltValue="4RzS0aHDebtpGyWeKd9rQg==" workbookSpinCount="100000" lockStructure="1"/>
  <bookViews>
    <workbookView xWindow="28680" yWindow="-120" windowWidth="29040" windowHeight="15720" xr2:uid="{8DB4B8C0-902D-48A1-9C14-93CBA1EB0AE6}"/>
  </bookViews>
  <sheets>
    <sheet name="Benefit Cost" sheetId="16" r:id="rId1"/>
    <sheet name="Job Codes" sheetId="18" state="hidden" r:id="rId2"/>
  </sheets>
  <definedNames>
    <definedName name="_xlnm._FilterDatabase" localSheetId="1" hidden="1">'Job Codes'!$A$1:$E$590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" i="18" l="1"/>
  <c r="E17" i="16" l="1"/>
  <c r="D17" i="16"/>
  <c r="C17" i="16"/>
  <c r="B13" i="16"/>
  <c r="C14" i="16"/>
  <c r="E15" i="16"/>
  <c r="D15" i="16"/>
  <c r="C15" i="16"/>
  <c r="C12" i="16"/>
  <c r="B12" i="16"/>
  <c r="B19" i="16" l="1"/>
  <c r="C349" i="18" l="1"/>
  <c r="B15" i="16"/>
  <c r="C350" i="18" l="1"/>
  <c r="C351" i="18"/>
  <c r="C352" i="18"/>
  <c r="C353" i="18"/>
  <c r="C354" i="18"/>
  <c r="C355" i="18"/>
  <c r="C356" i="18"/>
  <c r="C357" i="18"/>
  <c r="C358" i="18"/>
  <c r="C359" i="18"/>
  <c r="C360" i="18"/>
  <c r="C361" i="18"/>
  <c r="C362" i="18"/>
  <c r="C363" i="18"/>
  <c r="C364" i="18"/>
  <c r="C365" i="18"/>
  <c r="C366" i="18"/>
  <c r="C367" i="18"/>
  <c r="C368" i="18"/>
  <c r="C10" i="18"/>
  <c r="C369" i="18"/>
  <c r="C370" i="18"/>
  <c r="C371" i="18"/>
  <c r="C372" i="18"/>
  <c r="C373" i="18"/>
  <c r="C374" i="18"/>
  <c r="C375" i="18"/>
  <c r="C376" i="18"/>
  <c r="C89" i="18"/>
  <c r="C377" i="18"/>
  <c r="C576" i="18"/>
  <c r="C378" i="18"/>
  <c r="C322" i="18"/>
  <c r="C379" i="18"/>
  <c r="C380" i="18"/>
  <c r="C381" i="18"/>
  <c r="C210" i="18"/>
  <c r="C382" i="18"/>
  <c r="C133" i="18"/>
  <c r="C383" i="18"/>
  <c r="C384" i="18"/>
  <c r="C385" i="18"/>
  <c r="C386" i="18"/>
  <c r="C84" i="18"/>
  <c r="C387" i="18"/>
  <c r="C57" i="18"/>
  <c r="C113" i="18"/>
  <c r="C277" i="18"/>
  <c r="C278" i="18"/>
  <c r="C388" i="18"/>
  <c r="C323" i="18"/>
  <c r="C389" i="18"/>
  <c r="C164" i="18"/>
  <c r="C585" i="18"/>
  <c r="C390" i="18"/>
  <c r="C391" i="18"/>
  <c r="C392" i="18"/>
  <c r="C393" i="18"/>
  <c r="C394" i="18"/>
  <c r="C114" i="18"/>
  <c r="C395" i="18"/>
  <c r="C157" i="18"/>
  <c r="C396" i="18"/>
  <c r="C397" i="18"/>
  <c r="C115" i="18"/>
  <c r="C116" i="18"/>
  <c r="C398" i="18"/>
  <c r="C117" i="18"/>
  <c r="C399" i="18"/>
  <c r="C400" i="18"/>
  <c r="C118" i="18"/>
  <c r="C401" i="18"/>
  <c r="C211" i="18"/>
  <c r="C212" i="18"/>
  <c r="C213" i="18"/>
  <c r="C239" i="18"/>
  <c r="C240" i="18"/>
  <c r="C214" i="18"/>
  <c r="C402" i="18"/>
  <c r="C403" i="18"/>
  <c r="C404" i="18"/>
  <c r="C405" i="18"/>
  <c r="C119" i="18"/>
  <c r="C406" i="18"/>
  <c r="C407" i="18"/>
  <c r="C408" i="18"/>
  <c r="C120" i="18"/>
  <c r="C121" i="18"/>
  <c r="C122" i="18"/>
  <c r="C215" i="18"/>
  <c r="C216" i="18"/>
  <c r="C217" i="18"/>
  <c r="C551" i="18"/>
  <c r="C409" i="18"/>
  <c r="C48" i="18"/>
  <c r="C49" i="18"/>
  <c r="C410" i="18"/>
  <c r="C411" i="18"/>
  <c r="C412" i="18"/>
  <c r="C123" i="18"/>
  <c r="C413" i="18"/>
  <c r="C414" i="18"/>
  <c r="C124" i="18"/>
  <c r="C125" i="18"/>
  <c r="C589" i="18"/>
  <c r="C577" i="18"/>
  <c r="C415" i="18"/>
  <c r="C416" i="18"/>
  <c r="C417" i="18"/>
  <c r="C418" i="18"/>
  <c r="C419" i="18"/>
  <c r="C420" i="18"/>
  <c r="C421" i="18"/>
  <c r="C422" i="18"/>
  <c r="C423" i="18"/>
  <c r="C424" i="18"/>
  <c r="C425" i="18"/>
  <c r="C426" i="18"/>
  <c r="C590" i="18"/>
  <c r="C427" i="18"/>
  <c r="C11" i="18"/>
  <c r="C90" i="18"/>
  <c r="C428" i="18"/>
  <c r="C429" i="18"/>
  <c r="C430" i="18"/>
  <c r="C431" i="18"/>
  <c r="C432" i="18"/>
  <c r="C433" i="18"/>
  <c r="C434" i="18"/>
  <c r="C218" i="18"/>
  <c r="C435" i="18"/>
  <c r="C219" i="18"/>
  <c r="C436" i="18"/>
  <c r="C437" i="18"/>
  <c r="C178" i="18"/>
  <c r="C220" i="18"/>
  <c r="C23" i="18"/>
  <c r="C258" i="18"/>
  <c r="C310" i="18"/>
  <c r="C179" i="18"/>
  <c r="C180" i="18"/>
  <c r="C259" i="18"/>
  <c r="C181" i="18"/>
  <c r="C134" i="18"/>
  <c r="C314" i="18"/>
  <c r="C221" i="18"/>
  <c r="C438" i="18"/>
  <c r="C182" i="18"/>
  <c r="C183" i="18"/>
  <c r="C184" i="18"/>
  <c r="C185" i="18"/>
  <c r="C439" i="18"/>
  <c r="C24" i="18"/>
  <c r="C25" i="18"/>
  <c r="C552" i="18"/>
  <c r="C26" i="18"/>
  <c r="C27" i="18"/>
  <c r="C440" i="18"/>
  <c r="C441" i="18"/>
  <c r="C570" i="18"/>
  <c r="C571" i="18"/>
  <c r="C186" i="18"/>
  <c r="C442" i="18"/>
  <c r="C324" i="18"/>
  <c r="C187" i="18"/>
  <c r="C188" i="18"/>
  <c r="C189" i="18"/>
  <c r="C443" i="18"/>
  <c r="C108" i="18"/>
  <c r="C265" i="18"/>
  <c r="C6" i="18"/>
  <c r="C444" i="18"/>
  <c r="C91" i="18"/>
  <c r="C445" i="18"/>
  <c r="C446" i="18"/>
  <c r="C447" i="18"/>
  <c r="C109" i="18"/>
  <c r="C448" i="18"/>
  <c r="C449" i="18"/>
  <c r="C450" i="18"/>
  <c r="C28" i="18"/>
  <c r="C158" i="18"/>
  <c r="C29" i="18"/>
  <c r="C30" i="18"/>
  <c r="C31" i="18"/>
  <c r="C50" i="18"/>
  <c r="C451" i="18"/>
  <c r="C452" i="18"/>
  <c r="C453" i="18"/>
  <c r="C80" i="18"/>
  <c r="C454" i="18"/>
  <c r="C44" i="18"/>
  <c r="C32" i="18"/>
  <c r="C159" i="18"/>
  <c r="C65" i="18"/>
  <c r="C33" i="18"/>
  <c r="C34" i="18"/>
  <c r="C66" i="18"/>
  <c r="C207" i="18"/>
  <c r="C67" i="18"/>
  <c r="C68" i="18"/>
  <c r="C266" i="18"/>
  <c r="C69" i="18"/>
  <c r="C70" i="18"/>
  <c r="C71" i="18"/>
  <c r="C35" i="18"/>
  <c r="C72" i="18"/>
  <c r="C36" i="18"/>
  <c r="C302" i="18"/>
  <c r="C557" i="18"/>
  <c r="C455" i="18"/>
  <c r="C153" i="18"/>
  <c r="C73" i="18"/>
  <c r="C154" i="18"/>
  <c r="C283" i="18"/>
  <c r="C456" i="18"/>
  <c r="C457" i="18"/>
  <c r="C319" i="18"/>
  <c r="C458" i="18"/>
  <c r="C459" i="18"/>
  <c r="C112" i="18"/>
  <c r="C460" i="18"/>
  <c r="C64" i="18"/>
  <c r="C461" i="18"/>
  <c r="C462" i="18"/>
  <c r="C463" i="18"/>
  <c r="C464" i="18"/>
  <c r="C284" i="18"/>
  <c r="C18" i="18"/>
  <c r="C465" i="18"/>
  <c r="C574" i="18"/>
  <c r="C466" i="18"/>
  <c r="C285" i="18"/>
  <c r="C286" i="18"/>
  <c r="C467" i="18"/>
  <c r="C468" i="18"/>
  <c r="C553" i="18"/>
  <c r="C554" i="18"/>
  <c r="C469" i="18"/>
  <c r="C287" i="18"/>
  <c r="C470" i="18"/>
  <c r="C288" i="18"/>
  <c r="C289" i="18"/>
  <c r="C290" i="18"/>
  <c r="C291" i="18"/>
  <c r="C471" i="18"/>
  <c r="C472" i="18"/>
  <c r="C473" i="18"/>
  <c r="C292" i="18"/>
  <c r="C474" i="18"/>
  <c r="C293" i="18"/>
  <c r="C475" i="18"/>
  <c r="C294" i="18"/>
  <c r="C295" i="18"/>
  <c r="C7" i="18"/>
  <c r="C45" i="18"/>
  <c r="C476" i="18"/>
  <c r="C8" i="18"/>
  <c r="C477" i="18"/>
  <c r="C478" i="18"/>
  <c r="C479" i="18"/>
  <c r="C480" i="18"/>
  <c r="C481" i="18"/>
  <c r="C482" i="18"/>
  <c r="C483" i="18"/>
  <c r="C484" i="18"/>
  <c r="C485" i="18"/>
  <c r="C486" i="18"/>
  <c r="C487" i="18"/>
  <c r="C488" i="18"/>
  <c r="C489" i="18"/>
  <c r="C490" i="18"/>
  <c r="C491" i="18"/>
  <c r="C208" i="18"/>
  <c r="C492" i="18"/>
  <c r="C493" i="18"/>
  <c r="C494" i="18"/>
  <c r="C495" i="18"/>
  <c r="C496" i="18"/>
  <c r="C497" i="18"/>
  <c r="C498" i="18"/>
  <c r="C325" i="18"/>
  <c r="C326" i="18"/>
  <c r="C327" i="18"/>
  <c r="C328" i="18"/>
  <c r="C46" i="18"/>
  <c r="C329" i="18"/>
  <c r="C330" i="18"/>
  <c r="C331" i="18"/>
  <c r="C332" i="18"/>
  <c r="C333" i="18"/>
  <c r="C334" i="18"/>
  <c r="C335" i="18"/>
  <c r="C336" i="18"/>
  <c r="C222" i="18"/>
  <c r="C223" i="18"/>
  <c r="C78" i="18"/>
  <c r="C224" i="18"/>
  <c r="C225" i="18"/>
  <c r="C499" i="18"/>
  <c r="C500" i="18"/>
  <c r="C501" i="18"/>
  <c r="C136" i="18"/>
  <c r="C337" i="18"/>
  <c r="C502" i="18"/>
  <c r="C578" i="18"/>
  <c r="C279" i="18"/>
  <c r="C503" i="18"/>
  <c r="C267" i="18"/>
  <c r="C62" i="18"/>
  <c r="C579" i="18"/>
  <c r="C280" i="18"/>
  <c r="C504" i="18"/>
  <c r="C16" i="16" s="1"/>
  <c r="C226" i="18"/>
  <c r="C227" i="18"/>
  <c r="C315" i="18"/>
  <c r="C228" i="18"/>
  <c r="C229" i="18"/>
  <c r="C230" i="18"/>
  <c r="C505" i="18"/>
  <c r="C190" i="18"/>
  <c r="C506" i="18"/>
  <c r="C241" i="18"/>
  <c r="C132" i="18"/>
  <c r="C19" i="18"/>
  <c r="C573" i="18"/>
  <c r="C231" i="18"/>
  <c r="C242" i="18"/>
  <c r="C106" i="18"/>
  <c r="C107" i="18"/>
  <c r="C243" i="18"/>
  <c r="C244" i="18"/>
  <c r="C173" i="18"/>
  <c r="C172" i="18"/>
  <c r="C245" i="18"/>
  <c r="C232" i="18"/>
  <c r="C507" i="18"/>
  <c r="C311" i="18"/>
  <c r="C141" i="18"/>
  <c r="C246" i="18"/>
  <c r="C312" i="18"/>
  <c r="C508" i="18"/>
  <c r="C509" i="18"/>
  <c r="C510" i="18"/>
  <c r="C146" i="18"/>
  <c r="C12" i="18"/>
  <c r="C511" i="18"/>
  <c r="C512" i="18"/>
  <c r="C513" i="18"/>
  <c r="C191" i="18"/>
  <c r="C514" i="18"/>
  <c r="C515" i="18"/>
  <c r="C516" i="18"/>
  <c r="C79" i="18"/>
  <c r="C92" i="18"/>
  <c r="C93" i="18"/>
  <c r="C94" i="18"/>
  <c r="C517" i="18"/>
  <c r="C126" i="18"/>
  <c r="C135" i="18"/>
  <c r="C147" i="18"/>
  <c r="C338" i="18"/>
  <c r="C60" i="18"/>
  <c r="C339" i="18"/>
  <c r="C148" i="18"/>
  <c r="C127" i="18"/>
  <c r="C518" i="18"/>
  <c r="C519" i="18"/>
  <c r="C149" i="18"/>
  <c r="C128" i="18"/>
  <c r="C129" i="18"/>
  <c r="C520" i="18"/>
  <c r="C521" i="18"/>
  <c r="C522" i="18"/>
  <c r="C95" i="18"/>
  <c r="C523" i="18"/>
  <c r="C524" i="18"/>
  <c r="C525" i="18"/>
  <c r="C192" i="18"/>
  <c r="C193" i="18"/>
  <c r="C194" i="18"/>
  <c r="C526" i="18"/>
  <c r="C77" i="18"/>
  <c r="C74" i="18"/>
  <c r="C75" i="18"/>
  <c r="C96" i="18"/>
  <c r="C97" i="18"/>
  <c r="C527" i="18"/>
  <c r="C52" i="18"/>
  <c r="C98" i="18"/>
  <c r="C99" i="18"/>
  <c r="C177" i="18"/>
  <c r="C37" i="18"/>
  <c r="C38" i="18"/>
  <c r="C308" i="18"/>
  <c r="C160" i="18"/>
  <c r="C161" i="18"/>
  <c r="C39" i="18"/>
  <c r="C340" i="18"/>
  <c r="C40" i="18"/>
  <c r="C63" i="18"/>
  <c r="C16" i="18"/>
  <c r="C17" i="18"/>
  <c r="C528" i="18"/>
  <c r="C296" i="18"/>
  <c r="C303" i="18"/>
  <c r="C304" i="18"/>
  <c r="C581" i="18"/>
  <c r="C529" i="18"/>
  <c r="C305" i="18"/>
  <c r="C297" i="18"/>
  <c r="C563" i="18"/>
  <c r="C298" i="18"/>
  <c r="C299" i="18"/>
  <c r="C300" i="18"/>
  <c r="C4" i="18"/>
  <c r="C100" i="18"/>
  <c r="C268" i="18"/>
  <c r="C530" i="18"/>
  <c r="C531" i="18"/>
  <c r="C209" i="18"/>
  <c r="C532" i="18"/>
  <c r="C341" i="18"/>
  <c r="C342" i="18"/>
  <c r="C343" i="18"/>
  <c r="C260" i="18"/>
  <c r="C247" i="18"/>
  <c r="C248" i="18"/>
  <c r="C269" i="18"/>
  <c r="C270" i="18"/>
  <c r="C533" i="18"/>
  <c r="C271" i="18"/>
  <c r="C233" i="18"/>
  <c r="C234" i="18"/>
  <c r="C316" i="18"/>
  <c r="C20" i="18"/>
  <c r="C15" i="18"/>
  <c r="C235" i="18"/>
  <c r="C534" i="18"/>
  <c r="C535" i="18"/>
  <c r="C203" i="18"/>
  <c r="C536" i="18"/>
  <c r="C555" i="18"/>
  <c r="C13" i="18"/>
  <c r="C195" i="18"/>
  <c r="C196" i="18"/>
  <c r="C14" i="18"/>
  <c r="C537" i="18"/>
  <c r="C538" i="18"/>
  <c r="C588" i="18"/>
  <c r="C344" i="18"/>
  <c r="C88" i="18"/>
  <c r="C539" i="18"/>
  <c r="C197" i="18"/>
  <c r="C540" i="18"/>
  <c r="C575" i="18"/>
  <c r="C198" i="18"/>
  <c r="C345" i="18"/>
  <c r="C541" i="18"/>
  <c r="C272" i="18"/>
  <c r="C61" i="18"/>
  <c r="C101" i="18"/>
  <c r="C346" i="18"/>
  <c r="C542" i="18"/>
  <c r="C273" i="18"/>
  <c r="C199" i="18"/>
  <c r="C543" i="18"/>
  <c r="C165" i="18"/>
  <c r="C256" i="18"/>
  <c r="C257" i="18"/>
  <c r="C253" i="18"/>
  <c r="C174" i="18"/>
  <c r="C205" i="18"/>
  <c r="C254" i="18"/>
  <c r="C206" i="18"/>
  <c r="C166" i="18"/>
  <c r="C556" i="18"/>
  <c r="C167" i="18"/>
  <c r="C202" i="18"/>
  <c r="C5" i="18"/>
  <c r="C274" i="18"/>
  <c r="C53" i="18"/>
  <c r="C255" i="18"/>
  <c r="C249" i="18"/>
  <c r="C250" i="18"/>
  <c r="C251" i="18"/>
  <c r="C21" i="18"/>
  <c r="C22" i="18"/>
  <c r="C58" i="18"/>
  <c r="C2" i="18"/>
  <c r="D16" i="16" s="1"/>
  <c r="C564" i="18"/>
  <c r="C81" i="18"/>
  <c r="C145" i="18"/>
  <c r="C85" i="18"/>
  <c r="C565" i="18"/>
  <c r="C204" i="18"/>
  <c r="C566" i="18"/>
  <c r="C567" i="18"/>
  <c r="C546" i="18"/>
  <c r="C152" i="18"/>
  <c r="C142" i="18"/>
  <c r="C261" i="18"/>
  <c r="C558" i="18"/>
  <c r="C547" i="18"/>
  <c r="C559" i="18"/>
  <c r="C562" i="18"/>
  <c r="C262" i="18"/>
  <c r="C548" i="18"/>
  <c r="C104" i="18"/>
  <c r="F16" i="16" s="1"/>
  <c r="C102" i="18"/>
  <c r="C544" i="18"/>
  <c r="C545" i="18"/>
  <c r="C275" i="18"/>
  <c r="C281" i="18"/>
  <c r="C139" i="18"/>
  <c r="C306" i="18"/>
  <c r="C168" i="18"/>
  <c r="C317" i="18"/>
  <c r="C236" i="18"/>
  <c r="C313" i="18"/>
  <c r="C301" i="18"/>
  <c r="C320" i="18"/>
  <c r="C580" i="18"/>
  <c r="C110" i="18"/>
  <c r="G16" i="16" s="1"/>
  <c r="C150" i="18"/>
  <c r="C263" i="18"/>
  <c r="C560" i="18"/>
  <c r="C309" i="18"/>
  <c r="C561" i="18"/>
  <c r="C51" i="18"/>
  <c r="C56" i="18"/>
  <c r="C347" i="18"/>
  <c r="C76" i="18"/>
  <c r="C47" i="18"/>
  <c r="C348" i="18"/>
  <c r="C276" i="18"/>
  <c r="C282" i="18"/>
  <c r="C103" i="18"/>
  <c r="C307" i="18"/>
  <c r="C582" i="18"/>
  <c r="C318" i="18"/>
  <c r="C252" i="18"/>
  <c r="C237" i="18"/>
  <c r="C238" i="18"/>
  <c r="C176" i="18"/>
  <c r="C175" i="18"/>
  <c r="C321" i="18"/>
  <c r="C54" i="18"/>
  <c r="C583" i="18"/>
  <c r="C264" i="18"/>
  <c r="C162" i="18"/>
  <c r="C3" i="18"/>
  <c r="C59" i="18"/>
  <c r="C55" i="18"/>
  <c r="C41" i="18"/>
  <c r="C155" i="18"/>
  <c r="C130" i="18"/>
  <c r="C169" i="18"/>
  <c r="C586" i="18"/>
  <c r="C568" i="18"/>
  <c r="C572" i="18"/>
  <c r="C9" i="18"/>
  <c r="E16" i="16" s="1"/>
  <c r="C86" i="18"/>
  <c r="C82" i="18"/>
  <c r="C143" i="18"/>
  <c r="C140" i="18"/>
  <c r="C549" i="18"/>
  <c r="C550" i="18"/>
  <c r="C200" i="18"/>
  <c r="C171" i="18"/>
  <c r="C201" i="18"/>
  <c r="C105" i="18"/>
  <c r="C111" i="18"/>
  <c r="C584" i="18"/>
  <c r="C137" i="18"/>
  <c r="C138" i="18"/>
  <c r="C151" i="18"/>
  <c r="C163" i="18"/>
  <c r="C42" i="18"/>
  <c r="C43" i="18"/>
  <c r="C156" i="18"/>
  <c r="C131" i="18"/>
  <c r="C170" i="18"/>
  <c r="C587" i="18"/>
  <c r="C569" i="18"/>
  <c r="C87" i="18"/>
  <c r="C83" i="18"/>
  <c r="C144" i="18"/>
  <c r="L22" i="16" l="1"/>
  <c r="D18" i="16"/>
  <c r="M7" i="16" l="1"/>
  <c r="M11" i="16" l="1"/>
  <c r="M9" i="16"/>
  <c r="M13" i="16"/>
  <c r="D14" i="16" l="1"/>
  <c r="D12" i="16" l="1"/>
  <c r="C13" i="16"/>
  <c r="D13" i="16" s="1"/>
  <c r="C19" i="16"/>
  <c r="D19" i="16" s="1"/>
  <c r="F20" i="16" l="1"/>
  <c r="F22" i="16" s="1"/>
  <c r="E20" i="16"/>
  <c r="E22" i="16" s="1"/>
  <c r="D20" i="16"/>
  <c r="D22" i="16" s="1"/>
  <c r="C20" i="16"/>
  <c r="C22" i="16" s="1"/>
  <c r="G20" i="16"/>
  <c r="G22" i="16" s="1"/>
</calcChain>
</file>

<file path=xl/sharedStrings.xml><?xml version="1.0" encoding="utf-8"?>
<sst xmlns="http://schemas.openxmlformats.org/spreadsheetml/2006/main" count="1812" uniqueCount="1215">
  <si>
    <t>Years of Service</t>
  </si>
  <si>
    <t>Salary</t>
  </si>
  <si>
    <t>Retirement</t>
  </si>
  <si>
    <t>Unemployment Compensation</t>
  </si>
  <si>
    <t>Job Code</t>
  </si>
  <si>
    <t>Descr</t>
  </si>
  <si>
    <t>Temp Bus Driver (Hrly)</t>
  </si>
  <si>
    <t>Temp Dining Services (Hrly)</t>
  </si>
  <si>
    <t>Temp Golf Course (Hrly)</t>
  </si>
  <si>
    <t>Temp BST/Grounds/Maint(Hrly)</t>
  </si>
  <si>
    <t>Temp IT Hardware (Hrly)</t>
  </si>
  <si>
    <t>Temp NonAg Fieldwork (Hrly)</t>
  </si>
  <si>
    <t>Temp Research Lab (Hrly)</t>
  </si>
  <si>
    <t>Temp Research Lab (Sal)</t>
  </si>
  <si>
    <t>Temp Animal Care (Hrly)</t>
  </si>
  <si>
    <t>Temp Prkg Lot Attendant (Hrly)</t>
  </si>
  <si>
    <t>Temp Security (Hrly)</t>
  </si>
  <si>
    <t>Temp Well,CFA,Theatre(Hr)</t>
  </si>
  <si>
    <t>Temp Aviation Flight (Hrly)</t>
  </si>
  <si>
    <t>Medical Residents (Sal)</t>
  </si>
  <si>
    <t>Temp Medical Clinic (Hrly)</t>
  </si>
  <si>
    <t>Temp General (Hrly)</t>
  </si>
  <si>
    <t>Temp General (Sal)</t>
  </si>
  <si>
    <t>Stnt Locksmith (Hrly)</t>
  </si>
  <si>
    <t>Stnt Warehouse (Hrly)</t>
  </si>
  <si>
    <t>Stnt Delivery (Hr)</t>
  </si>
  <si>
    <t>Stnt Bus Driver (Hrly)</t>
  </si>
  <si>
    <t>Student Daycare Worker</t>
  </si>
  <si>
    <t>Stnt Dining Services (Hr)</t>
  </si>
  <si>
    <t>Stnt Golf Course (Hrly)</t>
  </si>
  <si>
    <t>Stnt BST/Grounds/Maint(Hrly)</t>
  </si>
  <si>
    <t>Stnt IT Hardware (Hrly)</t>
  </si>
  <si>
    <t>Stnt NonAg Field Wrk (Hr)</t>
  </si>
  <si>
    <t>Stnt Research Lab (Hrly)</t>
  </si>
  <si>
    <t>Stnt Animal Care (Hrly)</t>
  </si>
  <si>
    <t>Stnt Prkg Lot Attendant (Hrly)</t>
  </si>
  <si>
    <t>Stnt Security (Hrly)</t>
  </si>
  <si>
    <t>Stnt Well,CFA,Theatre (Hrly)</t>
  </si>
  <si>
    <t>Stnt Aviation Flight (Hrly)</t>
  </si>
  <si>
    <t>Stnt Aviation Ground (Hrly)</t>
  </si>
  <si>
    <t>Stnt General (Hrly)</t>
  </si>
  <si>
    <t>Stnt General (Sal)</t>
  </si>
  <si>
    <t>Tech/Para (Stdnt) general</t>
  </si>
  <si>
    <t>Delivery Driver</t>
  </si>
  <si>
    <t>Delivery</t>
  </si>
  <si>
    <t>Vending Route Driver</t>
  </si>
  <si>
    <t>Bus Driver</t>
  </si>
  <si>
    <t>Building Services Supervisor</t>
  </si>
  <si>
    <t>Cook</t>
  </si>
  <si>
    <t>Baker</t>
  </si>
  <si>
    <t>Laundry Worker</t>
  </si>
  <si>
    <t>Building Services Technician</t>
  </si>
  <si>
    <t>Systems Mechanic</t>
  </si>
  <si>
    <t>Plumbers</t>
  </si>
  <si>
    <t>Painters</t>
  </si>
  <si>
    <t>Maint Spec (W,CFA,FA)</t>
  </si>
  <si>
    <t>Maintenance Supervisor</t>
  </si>
  <si>
    <t>Equipment Op./ heavy</t>
  </si>
  <si>
    <t>Maintenance Specialist</t>
  </si>
  <si>
    <t>Bus &amp; Truck Diesel Mech.</t>
  </si>
  <si>
    <t>Roofer</t>
  </si>
  <si>
    <t>Maintance Mechanics</t>
  </si>
  <si>
    <t>Automotive Mechanics</t>
  </si>
  <si>
    <t>Electrician</t>
  </si>
  <si>
    <t>Floor Installation</t>
  </si>
  <si>
    <t>Carpenter</t>
  </si>
  <si>
    <t>Information Processing</t>
  </si>
  <si>
    <t>Administrative Clerk</t>
  </si>
  <si>
    <t>Admin Clerk (Clinic)</t>
  </si>
  <si>
    <t>Administrative Secretary</t>
  </si>
  <si>
    <t>Admin Sec (Clinic)</t>
  </si>
  <si>
    <t>Administrative Assistant</t>
  </si>
  <si>
    <t>Admin Asst (Clinic)</t>
  </si>
  <si>
    <t>Admin Asst &lt;12</t>
  </si>
  <si>
    <t>General Clerk</t>
  </si>
  <si>
    <t>Clerk (Clinic)</t>
  </si>
  <si>
    <t>A&amp;R/SS/Assoc.</t>
  </si>
  <si>
    <t>Library Associate</t>
  </si>
  <si>
    <t>Lab Technician</t>
  </si>
  <si>
    <t>Laboratory Technician</t>
  </si>
  <si>
    <t>Animal Lab Technician</t>
  </si>
  <si>
    <t>Med Laboratory Technician</t>
  </si>
  <si>
    <t>Aircraft Technician</t>
  </si>
  <si>
    <t>Pilot Plant Op.</t>
  </si>
  <si>
    <t>Licensed Practical Nurse</t>
  </si>
  <si>
    <t>Pharmacy Tech</t>
  </si>
  <si>
    <t>Photographer</t>
  </si>
  <si>
    <t>Communications Specialist</t>
  </si>
  <si>
    <t>Broadcasting Engineer</t>
  </si>
  <si>
    <t>Telecommunications Tech</t>
  </si>
  <si>
    <t>Instrument Technician</t>
  </si>
  <si>
    <t>Multimedia Specialist</t>
  </si>
  <si>
    <t>Helpdesk  Specialist</t>
  </si>
  <si>
    <t>Tech Support Technician</t>
  </si>
  <si>
    <t>Landscape Supervisor</t>
  </si>
  <si>
    <t>Police Officer</t>
  </si>
  <si>
    <t>Electronic Equipment Tech</t>
  </si>
  <si>
    <t>Drafting Technician</t>
  </si>
  <si>
    <t>Storekeeper</t>
  </si>
  <si>
    <t>General Admin Tech/Para</t>
  </si>
  <si>
    <t>General Admin T/P</t>
  </si>
  <si>
    <t>Account/Payroll Technician</t>
  </si>
  <si>
    <t>Acct/Pay Tech (Clinic)</t>
  </si>
  <si>
    <t>Student Career Counselor</t>
  </si>
  <si>
    <t>Student Academic Advisor</t>
  </si>
  <si>
    <t>Student Activities Officer</t>
  </si>
  <si>
    <t>Residence Life Coordinator</t>
  </si>
  <si>
    <t>Asst. Director TRIO</t>
  </si>
  <si>
    <t>Asst. Registrar</t>
  </si>
  <si>
    <t>Enrollment Representative</t>
  </si>
  <si>
    <t>Adms &amp; Records Officer</t>
  </si>
  <si>
    <t>Food Services Asst.  Director</t>
  </si>
  <si>
    <t>Library Associate (BA)</t>
  </si>
  <si>
    <t>Educ. Program Coord.</t>
  </si>
  <si>
    <t>Research Analyst (Gen)</t>
  </si>
  <si>
    <t>Research Specialist</t>
  </si>
  <si>
    <t>Sr. Research Analyst</t>
  </si>
  <si>
    <t>Research Analyst</t>
  </si>
  <si>
    <t>Pilot</t>
  </si>
  <si>
    <t>Social Worker</t>
  </si>
  <si>
    <t>Dietician</t>
  </si>
  <si>
    <t>Chemist (Research)</t>
  </si>
  <si>
    <t>Chemist</t>
  </si>
  <si>
    <t>Research Dietician</t>
  </si>
  <si>
    <t>Chemist  (Research)</t>
  </si>
  <si>
    <t>Registered Nurse</t>
  </si>
  <si>
    <t>Medical Technologist</t>
  </si>
  <si>
    <t>Pharmacist</t>
  </si>
  <si>
    <t>Nurse Practitioner</t>
  </si>
  <si>
    <t>Editor</t>
  </si>
  <si>
    <t>Publications Coord/Desig</t>
  </si>
  <si>
    <t>Public Info Spec.</t>
  </si>
  <si>
    <t>Public Info Spec</t>
  </si>
  <si>
    <t>Dsktp Client Network Spec</t>
  </si>
  <si>
    <t>Web Designer</t>
  </si>
  <si>
    <t>Tech Support Spec</t>
  </si>
  <si>
    <t>Application Analyst</t>
  </si>
  <si>
    <t>Junior Application Analyst</t>
  </si>
  <si>
    <t>Senior Client Support</t>
  </si>
  <si>
    <t>Sr. Network Analyst</t>
  </si>
  <si>
    <t>Senior Application Analyst</t>
  </si>
  <si>
    <t>Police Supervisor</t>
  </si>
  <si>
    <t>Architect</t>
  </si>
  <si>
    <t>Administrative Officer</t>
  </si>
  <si>
    <t>Sr. Personnel Officer</t>
  </si>
  <si>
    <t>Sr. Human Resources Officer</t>
  </si>
  <si>
    <t>Human Resources Officer</t>
  </si>
  <si>
    <t>Attorney</t>
  </si>
  <si>
    <t>Acct Spec (W,CFA,FA)</t>
  </si>
  <si>
    <t>Grant &amp; Contract Ofcr</t>
  </si>
  <si>
    <t>Business Manager</t>
  </si>
  <si>
    <t>Accounting Specialist</t>
  </si>
  <si>
    <t>Business Manager (Clinic)</t>
  </si>
  <si>
    <t>Auditor</t>
  </si>
  <si>
    <t>Budget Specialist</t>
  </si>
  <si>
    <t>Accounting Senior</t>
  </si>
  <si>
    <t>Research Scientist</t>
  </si>
  <si>
    <t>Post Doc Research Fellow Lab</t>
  </si>
  <si>
    <t>Post Doc Research Fellow</t>
  </si>
  <si>
    <t>Graduate Teaching Assistant</t>
  </si>
  <si>
    <t>GSA Delivery</t>
  </si>
  <si>
    <t>Graduate Service Assistant</t>
  </si>
  <si>
    <t>GRA NonAg Field Research</t>
  </si>
  <si>
    <t>GRA Engineering</t>
  </si>
  <si>
    <t>GRA Lab Research</t>
  </si>
  <si>
    <t>Athletic Coach</t>
  </si>
  <si>
    <t>Senior Lecturer</t>
  </si>
  <si>
    <t>Lecturer</t>
  </si>
  <si>
    <t>Clinical Instructor</t>
  </si>
  <si>
    <t>Instructor</t>
  </si>
  <si>
    <t>Clinical Asst. Professor</t>
  </si>
  <si>
    <t>Research Asst. Professor</t>
  </si>
  <si>
    <t>Assistant Professor</t>
  </si>
  <si>
    <t>Clinical Professor</t>
  </si>
  <si>
    <t>Professor</t>
  </si>
  <si>
    <t>Program Director</t>
  </si>
  <si>
    <t>Associate Sr Officer</t>
  </si>
  <si>
    <t>Director of CFA</t>
  </si>
  <si>
    <t>Controller</t>
  </si>
  <si>
    <t>Sr. Aviation Manager</t>
  </si>
  <si>
    <t>Aviation Manager</t>
  </si>
  <si>
    <t>Director Dining Services</t>
  </si>
  <si>
    <t>Non-Employee</t>
  </si>
  <si>
    <t>Engineer/Mgrs Research Lab</t>
  </si>
  <si>
    <t>Research/Engineer/Mgr</t>
  </si>
  <si>
    <t>Physician</t>
  </si>
  <si>
    <t>Registrar</t>
  </si>
  <si>
    <t>Director Student Fin. Aid</t>
  </si>
  <si>
    <t>Director Physical Plant</t>
  </si>
  <si>
    <t>Director AAO/EEO</t>
  </si>
  <si>
    <t>Director of Athletics</t>
  </si>
  <si>
    <t>Business Affairs Director</t>
  </si>
  <si>
    <t>Assoc. VPFO</t>
  </si>
  <si>
    <t>Dean Law School</t>
  </si>
  <si>
    <t>Dean Engineering</t>
  </si>
  <si>
    <t>Dean Arts &amp; Science</t>
  </si>
  <si>
    <t>VP Medical School</t>
  </si>
  <si>
    <t>VP Academic Affairs &amp; Provost</t>
  </si>
  <si>
    <t>VP Finance &amp; Operations</t>
  </si>
  <si>
    <t>President</t>
  </si>
  <si>
    <t>NDPERS Benefited</t>
  </si>
  <si>
    <t>TIAA   Benefited</t>
  </si>
  <si>
    <t>Job Code - On second Tab of Job Data Screen</t>
  </si>
  <si>
    <t xml:space="preserve">  Est. Benefits Charged in Addition to Salary</t>
  </si>
  <si>
    <t xml:space="preserve"> </t>
  </si>
  <si>
    <t>Type of Employee (with Retirement Plan if Applicable)</t>
  </si>
  <si>
    <t>Employer-Paid Benefits and Taxes:</t>
  </si>
  <si>
    <t xml:space="preserve">   (If left blank  - an average of all rates will be used)</t>
  </si>
  <si>
    <t>Rates</t>
  </si>
  <si>
    <t>Enter Years of Service, Salary and Job Code to calculate an approximate fringe benefit cost</t>
  </si>
  <si>
    <t xml:space="preserve">  Est. Percentage of Salary</t>
  </si>
  <si>
    <t>Based on JC</t>
  </si>
  <si>
    <t>Student with &gt; 5 Credits</t>
  </si>
  <si>
    <t>Temporary or Student with &lt; 6 Credits</t>
  </si>
  <si>
    <t>9062</t>
  </si>
  <si>
    <t>7535</t>
  </si>
  <si>
    <t>4601</t>
  </si>
  <si>
    <t>8831</t>
  </si>
  <si>
    <t>341523</t>
  </si>
  <si>
    <t>311017</t>
  </si>
  <si>
    <t>311006</t>
  </si>
  <si>
    <t>Health Promotions Coord</t>
  </si>
  <si>
    <t>310513</t>
  </si>
  <si>
    <t>5603</t>
  </si>
  <si>
    <t>210102</t>
  </si>
  <si>
    <t>Research Professor 12 mnth</t>
  </si>
  <si>
    <t>110519</t>
  </si>
  <si>
    <t>110515</t>
  </si>
  <si>
    <t>110513</t>
  </si>
  <si>
    <t>021001</t>
  </si>
  <si>
    <t>020510</t>
  </si>
  <si>
    <t>020501</t>
  </si>
  <si>
    <t>012345</t>
  </si>
  <si>
    <t>012311</t>
  </si>
  <si>
    <t>012301</t>
  </si>
  <si>
    <t>012006</t>
  </si>
  <si>
    <t>011534</t>
  </si>
  <si>
    <t>011530</t>
  </si>
  <si>
    <t>011528</t>
  </si>
  <si>
    <t>Chief Financial Officer, SMHS</t>
  </si>
  <si>
    <t>011526</t>
  </si>
  <si>
    <t>011525</t>
  </si>
  <si>
    <t>011524</t>
  </si>
  <si>
    <t>011518</t>
  </si>
  <si>
    <t>011514</t>
  </si>
  <si>
    <t>011513</t>
  </si>
  <si>
    <t>011512</t>
  </si>
  <si>
    <t>011511</t>
  </si>
  <si>
    <t>011510</t>
  </si>
  <si>
    <t>011509</t>
  </si>
  <si>
    <t>011505</t>
  </si>
  <si>
    <t>011503</t>
  </si>
  <si>
    <t>011502</t>
  </si>
  <si>
    <t>011501</t>
  </si>
  <si>
    <t>011008</t>
  </si>
  <si>
    <t>011006</t>
  </si>
  <si>
    <t>011004</t>
  </si>
  <si>
    <t>011002</t>
  </si>
  <si>
    <t>011001</t>
  </si>
  <si>
    <t>010507</t>
  </si>
  <si>
    <t>010506</t>
  </si>
  <si>
    <t>010503</t>
  </si>
  <si>
    <t>010502</t>
  </si>
  <si>
    <t>010501</t>
  </si>
  <si>
    <t>320520</t>
  </si>
  <si>
    <t>332531</t>
  </si>
  <si>
    <t>110512</t>
  </si>
  <si>
    <t>110508</t>
  </si>
  <si>
    <t>421002</t>
  </si>
  <si>
    <t>421001</t>
  </si>
  <si>
    <t>420510</t>
  </si>
  <si>
    <t>411502</t>
  </si>
  <si>
    <t>411501</t>
  </si>
  <si>
    <t>410552</t>
  </si>
  <si>
    <t>410503</t>
  </si>
  <si>
    <t>410502</t>
  </si>
  <si>
    <t>341522</t>
  </si>
  <si>
    <t>341509</t>
  </si>
  <si>
    <t>340590</t>
  </si>
  <si>
    <t>340504</t>
  </si>
  <si>
    <t>340503</t>
  </si>
  <si>
    <t>340502</t>
  </si>
  <si>
    <t>340501</t>
  </si>
  <si>
    <t>331501</t>
  </si>
  <si>
    <t>321056</t>
  </si>
  <si>
    <t>321008</t>
  </si>
  <si>
    <t>321005</t>
  </si>
  <si>
    <t>321004</t>
  </si>
  <si>
    <t>321001</t>
  </si>
  <si>
    <t>320515</t>
  </si>
  <si>
    <t>320508</t>
  </si>
  <si>
    <t>320506</t>
  </si>
  <si>
    <t>320504</t>
  </si>
  <si>
    <t>320503</t>
  </si>
  <si>
    <t>320501</t>
  </si>
  <si>
    <t>311555</t>
  </si>
  <si>
    <t>311507</t>
  </si>
  <si>
    <t>311506</t>
  </si>
  <si>
    <t>311505</t>
  </si>
  <si>
    <t>311503</t>
  </si>
  <si>
    <t>311502</t>
  </si>
  <si>
    <t>311501</t>
  </si>
  <si>
    <t>311010</t>
  </si>
  <si>
    <t>311009</t>
  </si>
  <si>
    <t>311008</t>
  </si>
  <si>
    <t>311005</t>
  </si>
  <si>
    <t>310512</t>
  </si>
  <si>
    <t>310506</t>
  </si>
  <si>
    <t>212101</t>
  </si>
  <si>
    <t>212002</t>
  </si>
  <si>
    <t>212001</t>
  </si>
  <si>
    <t>211901</t>
  </si>
  <si>
    <t>211502</t>
  </si>
  <si>
    <t>211501</t>
  </si>
  <si>
    <t>211402</t>
  </si>
  <si>
    <t>211401</t>
  </si>
  <si>
    <t>211001</t>
  </si>
  <si>
    <t>210901</t>
  </si>
  <si>
    <t>210501</t>
  </si>
  <si>
    <t>210401</t>
  </si>
  <si>
    <t>210001</t>
  </si>
  <si>
    <t>110517</t>
  </si>
  <si>
    <t>110516</t>
  </si>
  <si>
    <t>110506</t>
  </si>
  <si>
    <t>110505</t>
  </si>
  <si>
    <t>411503</t>
  </si>
  <si>
    <t>311504</t>
  </si>
  <si>
    <t>222001</t>
  </si>
  <si>
    <t>221501</t>
  </si>
  <si>
    <t>221001</t>
  </si>
  <si>
    <t>332562</t>
  </si>
  <si>
    <t>221086</t>
  </si>
  <si>
    <t>110590</t>
  </si>
  <si>
    <t>221056</t>
  </si>
  <si>
    <t>221572</t>
  </si>
  <si>
    <t>221045</t>
  </si>
  <si>
    <t>311508</t>
  </si>
  <si>
    <t>430503</t>
  </si>
  <si>
    <t>430502</t>
  </si>
  <si>
    <t>430501</t>
  </si>
  <si>
    <t>420508</t>
  </si>
  <si>
    <t>420506</t>
  </si>
  <si>
    <t>420503</t>
  </si>
  <si>
    <t>341594</t>
  </si>
  <si>
    <t>341001</t>
  </si>
  <si>
    <t>332502</t>
  </si>
  <si>
    <t>331053</t>
  </si>
  <si>
    <t>331005</t>
  </si>
  <si>
    <t>331004</t>
  </si>
  <si>
    <t>331003</t>
  </si>
  <si>
    <t>331002</t>
  </si>
  <si>
    <t>330591</t>
  </si>
  <si>
    <t>330590</t>
  </si>
  <si>
    <t>330555</t>
  </si>
  <si>
    <t>330506</t>
  </si>
  <si>
    <t>330505</t>
  </si>
  <si>
    <t>330502</t>
  </si>
  <si>
    <t>330501</t>
  </si>
  <si>
    <t>321003</t>
  </si>
  <si>
    <t>320517</t>
  </si>
  <si>
    <t>320510</t>
  </si>
  <si>
    <t>320502</t>
  </si>
  <si>
    <t>311011</t>
  </si>
  <si>
    <t>310502</t>
  </si>
  <si>
    <t>110502</t>
  </si>
  <si>
    <t>320521</t>
  </si>
  <si>
    <t>320519</t>
  </si>
  <si>
    <t>320516</t>
  </si>
  <si>
    <t>320512</t>
  </si>
  <si>
    <t>411509</t>
  </si>
  <si>
    <t>330503</t>
  </si>
  <si>
    <t>320530</t>
  </si>
  <si>
    <t>320524</t>
  </si>
  <si>
    <t>320523</t>
  </si>
  <si>
    <t>310542</t>
  </si>
  <si>
    <t>224045</t>
  </si>
  <si>
    <t>224002</t>
  </si>
  <si>
    <t>211102</t>
  </si>
  <si>
    <t>211002</t>
  </si>
  <si>
    <t>210502</t>
  </si>
  <si>
    <t>420511</t>
  </si>
  <si>
    <t>431002</t>
  </si>
  <si>
    <t>421005</t>
  </si>
  <si>
    <t>420555</t>
  </si>
  <si>
    <t>411505</t>
  </si>
  <si>
    <t>411504</t>
  </si>
  <si>
    <t>411054</t>
  </si>
  <si>
    <t>411004</t>
  </si>
  <si>
    <t>411001</t>
  </si>
  <si>
    <t>410542</t>
  </si>
  <si>
    <t>341591</t>
  </si>
  <si>
    <t>341590</t>
  </si>
  <si>
    <t>341520</t>
  </si>
  <si>
    <t>341516</t>
  </si>
  <si>
    <t>341515</t>
  </si>
  <si>
    <t>341513</t>
  </si>
  <si>
    <t>341512</t>
  </si>
  <si>
    <t>341511</t>
  </si>
  <si>
    <t>341507</t>
  </si>
  <si>
    <t>341506</t>
  </si>
  <si>
    <t>341505</t>
  </si>
  <si>
    <t>341504</t>
  </si>
  <si>
    <t>341503</t>
  </si>
  <si>
    <t>341501</t>
  </si>
  <si>
    <t>332551</t>
  </si>
  <si>
    <t>332501</t>
  </si>
  <si>
    <t>332003</t>
  </si>
  <si>
    <t>332002</t>
  </si>
  <si>
    <t>332001</t>
  </si>
  <si>
    <t>331503</t>
  </si>
  <si>
    <t>321057</t>
  </si>
  <si>
    <t>321055</t>
  </si>
  <si>
    <t>321012</t>
  </si>
  <si>
    <t>321011</t>
  </si>
  <si>
    <t>321010</t>
  </si>
  <si>
    <t>321009</t>
  </si>
  <si>
    <t>321007</t>
  </si>
  <si>
    <t>320570</t>
  </si>
  <si>
    <t>320556</t>
  </si>
  <si>
    <t>320522</t>
  </si>
  <si>
    <t>320513</t>
  </si>
  <si>
    <t>320511</t>
  </si>
  <si>
    <t>320507</t>
  </si>
  <si>
    <t>311055</t>
  </si>
  <si>
    <t>311018</t>
  </si>
  <si>
    <t>311014</t>
  </si>
  <si>
    <t>311012</t>
  </si>
  <si>
    <t>311003</t>
  </si>
  <si>
    <t>311002</t>
  </si>
  <si>
    <t>311001</t>
  </si>
  <si>
    <t>310590</t>
  </si>
  <si>
    <t>310559</t>
  </si>
  <si>
    <t>310551</t>
  </si>
  <si>
    <t>310509</t>
  </si>
  <si>
    <t>310507</t>
  </si>
  <si>
    <t>310505</t>
  </si>
  <si>
    <t>310504</t>
  </si>
  <si>
    <t>310501</t>
  </si>
  <si>
    <t>215002</t>
  </si>
  <si>
    <t>206002</t>
  </si>
  <si>
    <t>206001</t>
  </si>
  <si>
    <t>201002</t>
  </si>
  <si>
    <t>110510</t>
  </si>
  <si>
    <t>110507</t>
  </si>
  <si>
    <t>341521</t>
  </si>
  <si>
    <t>331502</t>
  </si>
  <si>
    <t>411003</t>
  </si>
  <si>
    <t>321006</t>
  </si>
  <si>
    <t>320525</t>
  </si>
  <si>
    <t>310511</t>
  </si>
  <si>
    <t>310508</t>
  </si>
  <si>
    <t>212551</t>
  </si>
  <si>
    <t>212502</t>
  </si>
  <si>
    <t>431051</t>
  </si>
  <si>
    <t>431052</t>
  </si>
  <si>
    <t>432001</t>
  </si>
  <si>
    <t>432002</t>
  </si>
  <si>
    <t>432051</t>
  </si>
  <si>
    <t>432501</t>
  </si>
  <si>
    <t>432502</t>
  </si>
  <si>
    <t>432531</t>
  </si>
  <si>
    <t>432551</t>
  </si>
  <si>
    <t>432590</t>
  </si>
  <si>
    <t>440501</t>
  </si>
  <si>
    <t>440502</t>
  </si>
  <si>
    <t>441001</t>
  </si>
  <si>
    <t>441501</t>
  </si>
  <si>
    <t>441590</t>
  </si>
  <si>
    <t>510501</t>
  </si>
  <si>
    <t>510542</t>
  </si>
  <si>
    <t>510590</t>
  </si>
  <si>
    <t>520501</t>
  </si>
  <si>
    <t>520502</t>
  </si>
  <si>
    <t>520542</t>
  </si>
  <si>
    <t>521001</t>
  </si>
  <si>
    <t>521042</t>
  </si>
  <si>
    <t>521051</t>
  </si>
  <si>
    <t>521501</t>
  </si>
  <si>
    <t>521542</t>
  </si>
  <si>
    <t>521551</t>
  </si>
  <si>
    <t>522001</t>
  </si>
  <si>
    <t>610501</t>
  </si>
  <si>
    <t>610502</t>
  </si>
  <si>
    <t>611001</t>
  </si>
  <si>
    <t>611051</t>
  </si>
  <si>
    <t>612001</t>
  </si>
  <si>
    <t>612002</t>
  </si>
  <si>
    <t>612054</t>
  </si>
  <si>
    <t>612501</t>
  </si>
  <si>
    <t>612502</t>
  </si>
  <si>
    <t>612503</t>
  </si>
  <si>
    <t>612590</t>
  </si>
  <si>
    <t>613001</t>
  </si>
  <si>
    <t>613501</t>
  </si>
  <si>
    <t>614001</t>
  </si>
  <si>
    <t>614051</t>
  </si>
  <si>
    <t>710502</t>
  </si>
  <si>
    <t>710552</t>
  </si>
  <si>
    <t>710590</t>
  </si>
  <si>
    <t>711551</t>
  </si>
  <si>
    <t>712001</t>
  </si>
  <si>
    <t>721051</t>
  </si>
  <si>
    <t>722051</t>
  </si>
  <si>
    <t>722501</t>
  </si>
  <si>
    <t>723001</t>
  </si>
  <si>
    <t>723002</t>
  </si>
  <si>
    <t>723052</t>
  </si>
  <si>
    <t>723053</t>
  </si>
  <si>
    <t>723090</t>
  </si>
  <si>
    <t>724051</t>
  </si>
  <si>
    <t>840001</t>
  </si>
  <si>
    <t>880001</t>
  </si>
  <si>
    <t>880050</t>
  </si>
  <si>
    <t>881050</t>
  </si>
  <si>
    <t>881150</t>
  </si>
  <si>
    <t>881550</t>
  </si>
  <si>
    <t>882050</t>
  </si>
  <si>
    <t>882055</t>
  </si>
  <si>
    <t>882750</t>
  </si>
  <si>
    <t>884550</t>
  </si>
  <si>
    <t>884650</t>
  </si>
  <si>
    <t>884750</t>
  </si>
  <si>
    <t>885050</t>
  </si>
  <si>
    <t>885059</t>
  </si>
  <si>
    <t>885550</t>
  </si>
  <si>
    <t>885650</t>
  </si>
  <si>
    <t>887150</t>
  </si>
  <si>
    <t>887250</t>
  </si>
  <si>
    <t>887550</t>
  </si>
  <si>
    <t>888050</t>
  </si>
  <si>
    <t>980001</t>
  </si>
  <si>
    <t>980050</t>
  </si>
  <si>
    <t>980550</t>
  </si>
  <si>
    <t>980601</t>
  </si>
  <si>
    <t>981050</t>
  </si>
  <si>
    <t>981150</t>
  </si>
  <si>
    <t>981550</t>
  </si>
  <si>
    <t>982050</t>
  </si>
  <si>
    <t>982055</t>
  </si>
  <si>
    <t>982750</t>
  </si>
  <si>
    <t>984501</t>
  </si>
  <si>
    <t>984550</t>
  </si>
  <si>
    <t>984650</t>
  </si>
  <si>
    <t>984750</t>
  </si>
  <si>
    <t>985050</t>
  </si>
  <si>
    <t>985059</t>
  </si>
  <si>
    <t>985550</t>
  </si>
  <si>
    <t>987150</t>
  </si>
  <si>
    <t>2583</t>
  </si>
  <si>
    <t>8292</t>
  </si>
  <si>
    <t>7215</t>
  </si>
  <si>
    <t>7380</t>
  </si>
  <si>
    <t>4310</t>
  </si>
  <si>
    <t>3630</t>
  </si>
  <si>
    <t>9182</t>
  </si>
  <si>
    <t>9007</t>
  </si>
  <si>
    <t>5545</t>
  </si>
  <si>
    <t>4740</t>
  </si>
  <si>
    <t>8605</t>
  </si>
  <si>
    <t>5190</t>
  </si>
  <si>
    <t>5183</t>
  </si>
  <si>
    <t>5474</t>
  </si>
  <si>
    <t>7720</t>
  </si>
  <si>
    <t>9090</t>
  </si>
  <si>
    <t>7405</t>
  </si>
  <si>
    <t>7403</t>
  </si>
  <si>
    <t>9040</t>
  </si>
  <si>
    <t>9042</t>
  </si>
  <si>
    <t>723050</t>
  </si>
  <si>
    <t>Utility Coordinator</t>
  </si>
  <si>
    <t>612510</t>
  </si>
  <si>
    <t>General Maintenance - Lockshop</t>
  </si>
  <si>
    <t>5502</t>
  </si>
  <si>
    <t>521574</t>
  </si>
  <si>
    <t>Admin Clerk Airport</t>
  </si>
  <si>
    <t>521074</t>
  </si>
  <si>
    <t>Admin Secretary - Airport</t>
  </si>
  <si>
    <t>510502</t>
  </si>
  <si>
    <t>Clerk (Dining Services)</t>
  </si>
  <si>
    <t>Environmental Tech</t>
  </si>
  <si>
    <t>Med/Clinic Lab Technician</t>
  </si>
  <si>
    <t>411074</t>
  </si>
  <si>
    <t>Office Manager - Airport</t>
  </si>
  <si>
    <t>411007</t>
  </si>
  <si>
    <t>HR Assistant</t>
  </si>
  <si>
    <t>341596</t>
  </si>
  <si>
    <t>341595</t>
  </si>
  <si>
    <t>340505</t>
  </si>
  <si>
    <t>332586</t>
  </si>
  <si>
    <t>Research Scientists</t>
  </si>
  <si>
    <t>332547</t>
  </si>
  <si>
    <t>320561</t>
  </si>
  <si>
    <t>320532</t>
  </si>
  <si>
    <t>Computer Specialist</t>
  </si>
  <si>
    <t>System Admin</t>
  </si>
  <si>
    <t>320529</t>
  </si>
  <si>
    <t>311509</t>
  </si>
  <si>
    <t>311074</t>
  </si>
  <si>
    <t>311021</t>
  </si>
  <si>
    <t>Conf/Workshop Coordinator</t>
  </si>
  <si>
    <t>311020</t>
  </si>
  <si>
    <t>Prgrm Dir Rural Health</t>
  </si>
  <si>
    <t>Assistant Controller</t>
  </si>
  <si>
    <t>Budget/Cost Analyst</t>
  </si>
  <si>
    <t>PT Instructional (Hr/Temp)</t>
  </si>
  <si>
    <t>Part-time Instructional</t>
  </si>
  <si>
    <t>210402</t>
  </si>
  <si>
    <t>Clinical Professor (12 mth)</t>
  </si>
  <si>
    <t>210002</t>
  </si>
  <si>
    <t>Wkrs Comp Base Rate</t>
  </si>
  <si>
    <t>Workers' Compensation</t>
  </si>
  <si>
    <t>110520</t>
  </si>
  <si>
    <t>110521</t>
  </si>
  <si>
    <t>110522</t>
  </si>
  <si>
    <t>110523</t>
  </si>
  <si>
    <t>110525</t>
  </si>
  <si>
    <t>110526</t>
  </si>
  <si>
    <t>Finance Managers</t>
  </si>
  <si>
    <t>320535</t>
  </si>
  <si>
    <t>321014</t>
  </si>
  <si>
    <t>Sports Broadcaster</t>
  </si>
  <si>
    <t>311510</t>
  </si>
  <si>
    <t>411076</t>
  </si>
  <si>
    <t>722590</t>
  </si>
  <si>
    <t>Building Services Supr-Wellnss</t>
  </si>
  <si>
    <t>612552</t>
  </si>
  <si>
    <t>Aircraft Line Tech</t>
  </si>
  <si>
    <t>411590</t>
  </si>
  <si>
    <t>341526</t>
  </si>
  <si>
    <t>332563</t>
  </si>
  <si>
    <t>332508</t>
  </si>
  <si>
    <t>332004</t>
  </si>
  <si>
    <t>320555</t>
  </si>
  <si>
    <t>110528</t>
  </si>
  <si>
    <t>UND Rate Less Discount</t>
  </si>
  <si>
    <t>224031</t>
  </si>
  <si>
    <t>GSA, GRA, GTA</t>
  </si>
  <si>
    <t>011090</t>
  </si>
  <si>
    <t>020508</t>
  </si>
  <si>
    <t>110531</t>
  </si>
  <si>
    <t>110532</t>
  </si>
  <si>
    <t>110534</t>
  </si>
  <si>
    <t>110550</t>
  </si>
  <si>
    <t>110551</t>
  </si>
  <si>
    <t>110552</t>
  </si>
  <si>
    <t>110559</t>
  </si>
  <si>
    <t>110560</t>
  </si>
  <si>
    <t>110562</t>
  </si>
  <si>
    <t>110563</t>
  </si>
  <si>
    <t>110564</t>
  </si>
  <si>
    <t>110566</t>
  </si>
  <si>
    <t>221552</t>
  </si>
  <si>
    <t>310514</t>
  </si>
  <si>
    <t>310574</t>
  </si>
  <si>
    <t>311027</t>
  </si>
  <si>
    <t>311030</t>
  </si>
  <si>
    <t>311031</t>
  </si>
  <si>
    <t>311081</t>
  </si>
  <si>
    <t>311511</t>
  </si>
  <si>
    <t>311512</t>
  </si>
  <si>
    <t>321087</t>
  </si>
  <si>
    <t>331505</t>
  </si>
  <si>
    <t>331581</t>
  </si>
  <si>
    <t>332005</t>
  </si>
  <si>
    <t>332507</t>
  </si>
  <si>
    <t>332509</t>
  </si>
  <si>
    <t>332510</t>
  </si>
  <si>
    <t>332513</t>
  </si>
  <si>
    <t>341529</t>
  </si>
  <si>
    <t>341580</t>
  </si>
  <si>
    <t>341589</t>
  </si>
  <si>
    <t>411009</t>
  </si>
  <si>
    <t>411042</t>
  </si>
  <si>
    <t>432003</t>
  </si>
  <si>
    <t>432532</t>
  </si>
  <si>
    <t>510541</t>
  </si>
  <si>
    <t>521590</t>
  </si>
  <si>
    <t>710503</t>
  </si>
  <si>
    <t>980640</t>
  </si>
  <si>
    <t>Dir Student Success Ctr</t>
  </si>
  <si>
    <t>GSA CommSc/Legal/Arts&amp;Media</t>
  </si>
  <si>
    <t>Mgr Inventory Control</t>
  </si>
  <si>
    <t>Project Coordinator</t>
  </si>
  <si>
    <t>Mgr Sustainability &amp; Engery Sv</t>
  </si>
  <si>
    <t>Director of Communications</t>
  </si>
  <si>
    <t>Director UCLC</t>
  </si>
  <si>
    <t>Building Services Lead</t>
  </si>
  <si>
    <t>Health Science Resident</t>
  </si>
  <si>
    <t>Health Insurance</t>
  </si>
  <si>
    <t>Life Insurance</t>
  </si>
  <si>
    <t>Disability Insurance</t>
  </si>
  <si>
    <t>Employee Assistance Program</t>
  </si>
  <si>
    <t>FICA (Social Security + Medicare)</t>
  </si>
  <si>
    <t>0-2 years</t>
  </si>
  <si>
    <t>3-10 years</t>
  </si>
  <si>
    <t>after 10 years</t>
  </si>
  <si>
    <t>Retirement Salary</t>
  </si>
  <si>
    <t>401 A salary limit</t>
  </si>
  <si>
    <t>221046</t>
  </si>
  <si>
    <t>310558</t>
  </si>
  <si>
    <t>332541</t>
  </si>
  <si>
    <t>332542</t>
  </si>
  <si>
    <t>332544</t>
  </si>
  <si>
    <t>332545</t>
  </si>
  <si>
    <t>332546</t>
  </si>
  <si>
    <t>332548</t>
  </si>
  <si>
    <t>332549</t>
  </si>
  <si>
    <t>332556</t>
  </si>
  <si>
    <t>332560</t>
  </si>
  <si>
    <t>441504</t>
  </si>
  <si>
    <t>GRA Medical Scientist</t>
  </si>
  <si>
    <t>Contracts &amp; Grants Specialist</t>
  </si>
  <si>
    <t>012305</t>
  </si>
  <si>
    <t>110533</t>
  </si>
  <si>
    <t>110536</t>
  </si>
  <si>
    <t>110537</t>
  </si>
  <si>
    <t>110538</t>
  </si>
  <si>
    <t>110553</t>
  </si>
  <si>
    <t>110554</t>
  </si>
  <si>
    <t>110556</t>
  </si>
  <si>
    <t>110567</t>
  </si>
  <si>
    <t>110568</t>
  </si>
  <si>
    <t>110569</t>
  </si>
  <si>
    <t>110570</t>
  </si>
  <si>
    <t>110571</t>
  </si>
  <si>
    <t>110572</t>
  </si>
  <si>
    <t>110573</t>
  </si>
  <si>
    <t>110575</t>
  </si>
  <si>
    <t>211003</t>
  </si>
  <si>
    <t>221020</t>
  </si>
  <si>
    <t>221021</t>
  </si>
  <si>
    <t>221022</t>
  </si>
  <si>
    <t>221023</t>
  </si>
  <si>
    <t>221025</t>
  </si>
  <si>
    <t>221026</t>
  </si>
  <si>
    <t>310516</t>
  </si>
  <si>
    <t>310552</t>
  </si>
  <si>
    <t>310553</t>
  </si>
  <si>
    <t>311026</t>
  </si>
  <si>
    <t>311028</t>
  </si>
  <si>
    <t>311029</t>
  </si>
  <si>
    <t>311033</t>
  </si>
  <si>
    <t>311080</t>
  </si>
  <si>
    <t>320537</t>
  </si>
  <si>
    <t>320538</t>
  </si>
  <si>
    <t>320580</t>
  </si>
  <si>
    <t>9615</t>
  </si>
  <si>
    <t>321018</t>
  </si>
  <si>
    <t>321019</t>
  </si>
  <si>
    <t>330509</t>
  </si>
  <si>
    <t>331506</t>
  </si>
  <si>
    <t>332500</t>
  </si>
  <si>
    <t>332514</t>
  </si>
  <si>
    <t>332518</t>
  </si>
  <si>
    <t>332585</t>
  </si>
  <si>
    <t>340506</t>
  </si>
  <si>
    <t>340507</t>
  </si>
  <si>
    <t>340508</t>
  </si>
  <si>
    <t>340509</t>
  </si>
  <si>
    <t>340511</t>
  </si>
  <si>
    <t>341003</t>
  </si>
  <si>
    <t>341530</t>
  </si>
  <si>
    <t>341533</t>
  </si>
  <si>
    <t>411511</t>
  </si>
  <si>
    <t>441505</t>
  </si>
  <si>
    <t>610503</t>
  </si>
  <si>
    <t>612505</t>
  </si>
  <si>
    <t>0003</t>
  </si>
  <si>
    <t>711552</t>
  </si>
  <si>
    <t>711553</t>
  </si>
  <si>
    <t>711554</t>
  </si>
  <si>
    <t>711555</t>
  </si>
  <si>
    <t>722052</t>
  </si>
  <si>
    <t>724052</t>
  </si>
  <si>
    <t>VP Marketing &amp; Communications</t>
  </si>
  <si>
    <t>Dean</t>
  </si>
  <si>
    <t>Dean Of Libraries</t>
  </si>
  <si>
    <t>Director of Internal Auditing</t>
  </si>
  <si>
    <t>CIO</t>
  </si>
  <si>
    <t>AVP HR &amp; Payroll Services</t>
  </si>
  <si>
    <t>Chief of Staff</t>
  </si>
  <si>
    <t>Director of Admissions</t>
  </si>
  <si>
    <t>Asst Dean of Students</t>
  </si>
  <si>
    <t>Chief Admission/FA Officer</t>
  </si>
  <si>
    <t>Dir for Center for Innovation</t>
  </si>
  <si>
    <t>Chief EERC</t>
  </si>
  <si>
    <t>Deputy Chief Financial Officer</t>
  </si>
  <si>
    <t>Affiliate - SMHS</t>
  </si>
  <si>
    <t>UND Special Affiliate</t>
  </si>
  <si>
    <t>Dir Hlth &amp; Wellness Promotion</t>
  </si>
  <si>
    <t>Director of Operations</t>
  </si>
  <si>
    <t>Director of Housing Operations</t>
  </si>
  <si>
    <t>Director UCC</t>
  </si>
  <si>
    <t>Executive</t>
  </si>
  <si>
    <t>Dir Analytics and Planning</t>
  </si>
  <si>
    <t>Assoc Dir Memorial Union</t>
  </si>
  <si>
    <t>Dir of Capital Projects</t>
  </si>
  <si>
    <t>Dir Extended Learning/Prf Dev</t>
  </si>
  <si>
    <t>Dir Resource Planning &amp; Alloc</t>
  </si>
  <si>
    <t>Director of Student Health</t>
  </si>
  <si>
    <t>Dir DSS</t>
  </si>
  <si>
    <t>Assistant Dean Student Life</t>
  </si>
  <si>
    <t>Dir of Emergency Mgmt</t>
  </si>
  <si>
    <t>Dir of Safety</t>
  </si>
  <si>
    <t>Director Student Involvement</t>
  </si>
  <si>
    <t>Director Grants and Contracts</t>
  </si>
  <si>
    <t>Director Memorial Union</t>
  </si>
  <si>
    <t>Director Student Diversity</t>
  </si>
  <si>
    <t>Research Eng/Mgr Chem</t>
  </si>
  <si>
    <t>Research Eng/Mgr Mech</t>
  </si>
  <si>
    <t>Principal Scientist</t>
  </si>
  <si>
    <t>Senior Chf Research</t>
  </si>
  <si>
    <t>Industrial Mgmt Eng</t>
  </si>
  <si>
    <t>Mgr Contracts &amp; I Prop</t>
  </si>
  <si>
    <t>Asst Dir Facilities</t>
  </si>
  <si>
    <t>Asst Dir EHS</t>
  </si>
  <si>
    <t>Asst Dir Contacts &amp; IP</t>
  </si>
  <si>
    <t>Asst Dir Business &amp; Finance</t>
  </si>
  <si>
    <t>Director Business &amp; Finance</t>
  </si>
  <si>
    <t>Principal Proj Mgmt Spec</t>
  </si>
  <si>
    <t>Prin Engr Adv Thermal Systems</t>
  </si>
  <si>
    <t>Prin Operations Specialist</t>
  </si>
  <si>
    <t>Associate Professor</t>
  </si>
  <si>
    <t>Visiting Asst Prof</t>
  </si>
  <si>
    <t>GRA - Business</t>
  </si>
  <si>
    <t>GRA - Biological Scientist</t>
  </si>
  <si>
    <t>GRA Atmoshp &amp; Space</t>
  </si>
  <si>
    <t>GRA Chemistry</t>
  </si>
  <si>
    <t>GRA Counselors</t>
  </si>
  <si>
    <t>GRA Engineers</t>
  </si>
  <si>
    <t>GRA Computer</t>
  </si>
  <si>
    <t>Post Doc Research Assc (Anml)</t>
  </si>
  <si>
    <t>Financial Analyst</t>
  </si>
  <si>
    <t>Student Account Specialist</t>
  </si>
  <si>
    <t>Asst Dir Rsrc Planning/Alloc</t>
  </si>
  <si>
    <t>Budget/Cost Managers</t>
  </si>
  <si>
    <t>Assoc Dir Grants &amp; Contracts</t>
  </si>
  <si>
    <t>Accountant</t>
  </si>
  <si>
    <t>Senior Acct Spec/Payroll Mgr</t>
  </si>
  <si>
    <t>Operation Manager</t>
  </si>
  <si>
    <t>Recruiter</t>
  </si>
  <si>
    <t>Compliance Coordinator</t>
  </si>
  <si>
    <t>Investigator (Title IX or EEO)</t>
  </si>
  <si>
    <t>Events &amp; Projects Coord</t>
  </si>
  <si>
    <t>Sr HR Officer College-Division</t>
  </si>
  <si>
    <t>Compensation Analyst</t>
  </si>
  <si>
    <t>Asst Dir Distance Learning</t>
  </si>
  <si>
    <t>Assc Dir Lifelong Learng/ProfD</t>
  </si>
  <si>
    <t>Affirmative Action/EEO Spec</t>
  </si>
  <si>
    <t>HR/Admin Officer</t>
  </si>
  <si>
    <t>Admin Officer</t>
  </si>
  <si>
    <t>Facilities Manager</t>
  </si>
  <si>
    <t>Asst Dir Real Estate &amp; Space</t>
  </si>
  <si>
    <t>Construction Mgmt</t>
  </si>
  <si>
    <t>Parking Mgr</t>
  </si>
  <si>
    <t>Assistant Director-Facilities</t>
  </si>
  <si>
    <t>IT Business Analyst</t>
  </si>
  <si>
    <t>Chf Camp Resrch Computing Adm</t>
  </si>
  <si>
    <t>Director of Technology</t>
  </si>
  <si>
    <t>Application Developer</t>
  </si>
  <si>
    <t>Network Analyst</t>
  </si>
  <si>
    <t>IT Support Specialist</t>
  </si>
  <si>
    <t>Digital Media Instr Dsgnr</t>
  </si>
  <si>
    <t>Senior Info Analyst</t>
  </si>
  <si>
    <t>Operations  Research Analyst</t>
  </si>
  <si>
    <t>AV &amp; Multimedia Specialists</t>
  </si>
  <si>
    <t>Systems Manager</t>
  </si>
  <si>
    <t>IT Security Analyst</t>
  </si>
  <si>
    <t>IT Client Support Specialist</t>
  </si>
  <si>
    <t>Software Developer</t>
  </si>
  <si>
    <t>Building Control Systems Spec</t>
  </si>
  <si>
    <t>Film &amp; Video Editor</t>
  </si>
  <si>
    <t>Tech Director</t>
  </si>
  <si>
    <t>Marketing Managers</t>
  </si>
  <si>
    <t>Marketing Research/Specialist</t>
  </si>
  <si>
    <t>Assc Dir Mrktg/Web Master</t>
  </si>
  <si>
    <t>Marketing Manager</t>
  </si>
  <si>
    <t>Graphic Design</t>
  </si>
  <si>
    <t>Drafter/Graphic Designer</t>
  </si>
  <si>
    <t>Forensic Investigator</t>
  </si>
  <si>
    <t>Simulation Worker</t>
  </si>
  <si>
    <t>Simulation Mgr</t>
  </si>
  <si>
    <t>Opioid Treatment Provider Spec</t>
  </si>
  <si>
    <t>Early Childhood Supr</t>
  </si>
  <si>
    <t>Behavorial Science Worker</t>
  </si>
  <si>
    <t>Maintenance Training Mgr</t>
  </si>
  <si>
    <t>UAS Professional</t>
  </si>
  <si>
    <t>Dir of Research &amp; Devlopmnt</t>
  </si>
  <si>
    <t>Animal Care Manager</t>
  </si>
  <si>
    <t>Lab Mgr/Supervisor</t>
  </si>
  <si>
    <t>Assistant Director Analytics</t>
  </si>
  <si>
    <t>Petroleum Engineer</t>
  </si>
  <si>
    <t>Tech Dev/Eng Technicians</t>
  </si>
  <si>
    <t>Chemical Technicians</t>
  </si>
  <si>
    <t>Research Engin (Mech)</t>
  </si>
  <si>
    <t>Research Eng-Chemist</t>
  </si>
  <si>
    <t>Reservoir Eng</t>
  </si>
  <si>
    <t>Research Eng-Chemical</t>
  </si>
  <si>
    <t>Tech Dev &amp; Operations Grp Lead</t>
  </si>
  <si>
    <t>Industrial Engineers</t>
  </si>
  <si>
    <t>Regulatory Specialist</t>
  </si>
  <si>
    <t>Sr Geologist/Public Outrch</t>
  </si>
  <si>
    <t>Research Scientist Environ</t>
  </si>
  <si>
    <t>Academic (Prof.) Librarian</t>
  </si>
  <si>
    <t>Project Evaluator</t>
  </si>
  <si>
    <t>Dir of U Assessmnt/Accreditatn</t>
  </si>
  <si>
    <t>Faculty Development</t>
  </si>
  <si>
    <t>Social Service Manager</t>
  </si>
  <si>
    <t>Accreditation for Medical Educ</t>
  </si>
  <si>
    <t>Archive/Museum/Gallery Curator</t>
  </si>
  <si>
    <t>Chef/Culinary Lead</t>
  </si>
  <si>
    <t>Dir Campus Graduate Admissions</t>
  </si>
  <si>
    <t>Assistant Dean</t>
  </si>
  <si>
    <t>Wellness Program  Coord</t>
  </si>
  <si>
    <t>Director, LGBTQ Stndt Affrs</t>
  </si>
  <si>
    <t>Dir Placement</t>
  </si>
  <si>
    <t>Asst Dir International Center</t>
  </si>
  <si>
    <t>Student Success Professional</t>
  </si>
  <si>
    <t>Academnic Advisor &lt;12</t>
  </si>
  <si>
    <t>Acad sppt &amp; Fellowship Coord</t>
  </si>
  <si>
    <t>Student Account Representative</t>
  </si>
  <si>
    <t>Customer Service Representativ</t>
  </si>
  <si>
    <t>Office Coordinator (Clinic)</t>
  </si>
  <si>
    <t>Asst to the Assoc Dir</t>
  </si>
  <si>
    <t>Airpcraft Tech/Admin Support</t>
  </si>
  <si>
    <t>Preventive Maintenance</t>
  </si>
  <si>
    <t>AV Specialist</t>
  </si>
  <si>
    <t>Instrumentation Technologist</t>
  </si>
  <si>
    <t>Avionics/Simulator Tech</t>
  </si>
  <si>
    <t>Animal Lab Tech</t>
  </si>
  <si>
    <t>Education Coord</t>
  </si>
  <si>
    <t>Admissions Rep</t>
  </si>
  <si>
    <t>Asst Clinical Placement Coord</t>
  </si>
  <si>
    <t>Clerk (Clinic-Hrlly)</t>
  </si>
  <si>
    <t>General Clerk (Cntrct)</t>
  </si>
  <si>
    <t>Administrative Clerical (cntr)</t>
  </si>
  <si>
    <t>Horticulturalist</t>
  </si>
  <si>
    <t>Dishwasher</t>
  </si>
  <si>
    <t>Cold Food Preparer</t>
  </si>
  <si>
    <t>Dining Room Attendant</t>
  </si>
  <si>
    <t>Snack Bar/C-Store</t>
  </si>
  <si>
    <t>Catering</t>
  </si>
  <si>
    <t>Sous Chef</t>
  </si>
  <si>
    <t>Shuttle Coordinator</t>
  </si>
  <si>
    <t>Barista Supervisor</t>
  </si>
  <si>
    <t>Kitchen/Service Manager</t>
  </si>
  <si>
    <t>Temp Aviation Ground (Hrly)</t>
  </si>
  <si>
    <t>020503</t>
  </si>
  <si>
    <t>9062D</t>
  </si>
  <si>
    <t>110530</t>
  </si>
  <si>
    <t>110576</t>
  </si>
  <si>
    <t>210505</t>
  </si>
  <si>
    <t>211005</t>
  </si>
  <si>
    <t>211006</t>
  </si>
  <si>
    <t>310517</t>
  </si>
  <si>
    <t>311035</t>
  </si>
  <si>
    <t>311036</t>
  </si>
  <si>
    <t>311038</t>
  </si>
  <si>
    <t>7215F</t>
  </si>
  <si>
    <t>311514</t>
  </si>
  <si>
    <t>320539</t>
  </si>
  <si>
    <t>321022</t>
  </si>
  <si>
    <t>321023</t>
  </si>
  <si>
    <t>330510</t>
  </si>
  <si>
    <t>9062E</t>
  </si>
  <si>
    <t>331507</t>
  </si>
  <si>
    <t>332516</t>
  </si>
  <si>
    <t>332519</t>
  </si>
  <si>
    <t>341528</t>
  </si>
  <si>
    <t>341534</t>
  </si>
  <si>
    <t>6042F</t>
  </si>
  <si>
    <t>8380O</t>
  </si>
  <si>
    <t>441506</t>
  </si>
  <si>
    <t>441507</t>
  </si>
  <si>
    <t>5410C</t>
  </si>
  <si>
    <t>8010I</t>
  </si>
  <si>
    <t>8380K</t>
  </si>
  <si>
    <t>Courtesy Appointment</t>
  </si>
  <si>
    <t>Director Payroll Services</t>
  </si>
  <si>
    <t>Director of Public Information</t>
  </si>
  <si>
    <t>Teaching Associate Professor</t>
  </si>
  <si>
    <t>Teaching Assistant Professor</t>
  </si>
  <si>
    <t>Compliance Officer</t>
  </si>
  <si>
    <t>Project Manager</t>
  </si>
  <si>
    <t>Training/Development Spec</t>
  </si>
  <si>
    <t>Mail &amp; Print Center Manager</t>
  </si>
  <si>
    <t>Director Research Compliance</t>
  </si>
  <si>
    <t>Grounds/Landscape Ops Coord</t>
  </si>
  <si>
    <t>Network/Systems Administrator</t>
  </si>
  <si>
    <t>Telecommunications Manager</t>
  </si>
  <si>
    <t>Adv Cyber REF</t>
  </si>
  <si>
    <t>Comm/Marketing College Officer</t>
  </si>
  <si>
    <t>Writer</t>
  </si>
  <si>
    <t>Events &amp; Projects Coordinator</t>
  </si>
  <si>
    <t>Lead Printing Specialist</t>
  </si>
  <si>
    <t>Nursing Supervisor</t>
  </si>
  <si>
    <t>Social Services Director</t>
  </si>
  <si>
    <t>Aerospace Associate</t>
  </si>
  <si>
    <t>Statistician</t>
  </si>
  <si>
    <t>Academic Core Advisor</t>
  </si>
  <si>
    <t>Admissions/Recruitment Officer</t>
  </si>
  <si>
    <t>Asst Dir Academic Advising</t>
  </si>
  <si>
    <t>Recr/Intramural/Wellness Coord</t>
  </si>
  <si>
    <t>Disability Services Specialist</t>
  </si>
  <si>
    <t>Coach</t>
  </si>
  <si>
    <t xml:space="preserve">Workers comp discount Rate applied </t>
  </si>
  <si>
    <t>011007</t>
  </si>
  <si>
    <t>011516</t>
  </si>
  <si>
    <t>011533</t>
  </si>
  <si>
    <t>020509</t>
  </si>
  <si>
    <t>110504</t>
  </si>
  <si>
    <t>110509</t>
  </si>
  <si>
    <t>110529</t>
  </si>
  <si>
    <t>110535</t>
  </si>
  <si>
    <t>110539</t>
  </si>
  <si>
    <t>110540</t>
  </si>
  <si>
    <t>110557</t>
  </si>
  <si>
    <t>110565</t>
  </si>
  <si>
    <t>110577</t>
  </si>
  <si>
    <t>211007</t>
  </si>
  <si>
    <t>212552</t>
  </si>
  <si>
    <t>212557</t>
  </si>
  <si>
    <t>242104</t>
  </si>
  <si>
    <t>310518</t>
  </si>
  <si>
    <t>311024</t>
  </si>
  <si>
    <t>311037</t>
  </si>
  <si>
    <t>311039</t>
  </si>
  <si>
    <t>311041</t>
  </si>
  <si>
    <t>311042</t>
  </si>
  <si>
    <t>311043</t>
  </si>
  <si>
    <t>311052</t>
  </si>
  <si>
    <t>311084</t>
  </si>
  <si>
    <t>311088</t>
  </si>
  <si>
    <t>311515</t>
  </si>
  <si>
    <t>311516</t>
  </si>
  <si>
    <t>320528</t>
  </si>
  <si>
    <t>320540</t>
  </si>
  <si>
    <t>321021</t>
  </si>
  <si>
    <t>321024</t>
  </si>
  <si>
    <t>321025</t>
  </si>
  <si>
    <t>321026</t>
  </si>
  <si>
    <t>321027</t>
  </si>
  <si>
    <t>321028</t>
  </si>
  <si>
    <t>321029</t>
  </si>
  <si>
    <t>321053</t>
  </si>
  <si>
    <t>330552</t>
  </si>
  <si>
    <t>331508</t>
  </si>
  <si>
    <t>331510</t>
  </si>
  <si>
    <t>331542</t>
  </si>
  <si>
    <t>332007</t>
  </si>
  <si>
    <t>332008</t>
  </si>
  <si>
    <t>332009</t>
  </si>
  <si>
    <t>332515</t>
  </si>
  <si>
    <t>332543</t>
  </si>
  <si>
    <t>340513</t>
  </si>
  <si>
    <t>340553</t>
  </si>
  <si>
    <t>341002</t>
  </si>
  <si>
    <t>341518</t>
  </si>
  <si>
    <t>341519</t>
  </si>
  <si>
    <t>341524</t>
  </si>
  <si>
    <t>341532</t>
  </si>
  <si>
    <t>341535</t>
  </si>
  <si>
    <t>341537</t>
  </si>
  <si>
    <t>341539</t>
  </si>
  <si>
    <t>411008</t>
  </si>
  <si>
    <t>411010</t>
  </si>
  <si>
    <t>411011</t>
  </si>
  <si>
    <t>411012</t>
  </si>
  <si>
    <t>411013</t>
  </si>
  <si>
    <t>411053</t>
  </si>
  <si>
    <t>411056</t>
  </si>
  <si>
    <t>411077</t>
  </si>
  <si>
    <t>411512</t>
  </si>
  <si>
    <t>411552</t>
  </si>
  <si>
    <t>430506</t>
  </si>
  <si>
    <t>432053</t>
  </si>
  <si>
    <t>441003</t>
  </si>
  <si>
    <t>510503</t>
  </si>
  <si>
    <t>612006</t>
  </si>
  <si>
    <t>612508</t>
  </si>
  <si>
    <t>723003</t>
  </si>
  <si>
    <t>723004</t>
  </si>
  <si>
    <t>723005</t>
  </si>
  <si>
    <t>724053</t>
  </si>
  <si>
    <t>883050</t>
  </si>
  <si>
    <t>883451</t>
  </si>
  <si>
    <t>883550</t>
  </si>
  <si>
    <t>886050</t>
  </si>
  <si>
    <t>886550</t>
  </si>
  <si>
    <t>982020</t>
  </si>
  <si>
    <t>987250</t>
  </si>
  <si>
    <t>987550</t>
  </si>
  <si>
    <t>Wrkrs Comp Cd</t>
  </si>
  <si>
    <t>6206</t>
  </si>
  <si>
    <t>7531</t>
  </si>
  <si>
    <t>9403</t>
  </si>
  <si>
    <t>Dean Graduate School</t>
  </si>
  <si>
    <t>Vice Prov UG Studies/Stdt Succ</t>
  </si>
  <si>
    <t>AVP Public Safety/U Police Chf</t>
  </si>
  <si>
    <t>Affiliate - SMHS-COI</t>
  </si>
  <si>
    <t>Assistant Dean of Libraries</t>
  </si>
  <si>
    <t>Director of Library Health Sci</t>
  </si>
  <si>
    <t>Dir Alumni &amp; Comm Relations</t>
  </si>
  <si>
    <t>Director Communications</t>
  </si>
  <si>
    <t>Director Academic Affairs</t>
  </si>
  <si>
    <t>Research Director</t>
  </si>
  <si>
    <t>Chief of Staff-Divisional</t>
  </si>
  <si>
    <t>Principal Technical Editor</t>
  </si>
  <si>
    <t>Dir Facilities &amp; EHS</t>
  </si>
  <si>
    <t>Director SEM</t>
  </si>
  <si>
    <t>GIS/Data Analyst</t>
  </si>
  <si>
    <t>Clinical Associate Professor</t>
  </si>
  <si>
    <t>Assistant Professor (Clinic)</t>
  </si>
  <si>
    <t>PT Instruct (Hr/Temp) SMHS-COI</t>
  </si>
  <si>
    <t>PT Instructional(Hr/Tmp/Clinic</t>
  </si>
  <si>
    <t>Research Associate</t>
  </si>
  <si>
    <t>Grant &amp; Contract Officer</t>
  </si>
  <si>
    <t>Associate Controller</t>
  </si>
  <si>
    <t>Procurement Officer</t>
  </si>
  <si>
    <t>Senior Administrative Officer</t>
  </si>
  <si>
    <t>Marketing &amp; Entrepreneur</t>
  </si>
  <si>
    <t>Benefits Coordinator</t>
  </si>
  <si>
    <t>Technical Operations Manager</t>
  </si>
  <si>
    <t>Assoc AD - Operations</t>
  </si>
  <si>
    <t>Senior Procurement Officer</t>
  </si>
  <si>
    <t>Research Manager</t>
  </si>
  <si>
    <t>Professional Development Coord</t>
  </si>
  <si>
    <t>Records Manager</t>
  </si>
  <si>
    <t>Building Services Manager</t>
  </si>
  <si>
    <t>EHS Officer</t>
  </si>
  <si>
    <t>EHS Specialist</t>
  </si>
  <si>
    <t>Utility Manager</t>
  </si>
  <si>
    <t>Assistant Director MEP</t>
  </si>
  <si>
    <t>Golf Course Manager</t>
  </si>
  <si>
    <t>Facility Manager-College</t>
  </si>
  <si>
    <t>Web Developer</t>
  </si>
  <si>
    <t>IT Project Manager</t>
  </si>
  <si>
    <t>Instructional Designer</t>
  </si>
  <si>
    <t>Classroom Tech Specialist</t>
  </si>
  <si>
    <t>Associate Director TTaDA</t>
  </si>
  <si>
    <t>Marketing Professional</t>
  </si>
  <si>
    <t>Marketing Coordinator(central)</t>
  </si>
  <si>
    <t>Video/Podcast Producer</t>
  </si>
  <si>
    <t>Campus Events Director</t>
  </si>
  <si>
    <t>Social Media Specialist</t>
  </si>
  <si>
    <t>Marketing Manager (central)</t>
  </si>
  <si>
    <t>Public Info Spec (central)</t>
  </si>
  <si>
    <t>Communications Professional</t>
  </si>
  <si>
    <t>Licensed Counselor</t>
  </si>
  <si>
    <t>Counseling Psychologist</t>
  </si>
  <si>
    <t>Assoc/Asst Director UCC</t>
  </si>
  <si>
    <t>Social Worker (Clinic)</t>
  </si>
  <si>
    <t>UAS Safety &amp; Operations</t>
  </si>
  <si>
    <t>UAS Pilot</t>
  </si>
  <si>
    <t>Turbine AATD/Simulator Instr</t>
  </si>
  <si>
    <t>UAS Associate</t>
  </si>
  <si>
    <t>CEM Research Engineer</t>
  </si>
  <si>
    <t>CEM Engineer</t>
  </si>
  <si>
    <t>Data Scientist</t>
  </si>
  <si>
    <t>CEM Tech Lead/Project Mgr</t>
  </si>
  <si>
    <t>Research Specialist (Animal)</t>
  </si>
  <si>
    <t>Physical Scientist</t>
  </si>
  <si>
    <t>ResearchEngineers</t>
  </si>
  <si>
    <t>Clinical/Field Placement Coord</t>
  </si>
  <si>
    <t>Assessment/Accreditation Spec</t>
  </si>
  <si>
    <t>Academic Librarian</t>
  </si>
  <si>
    <t>Food Service Manager</t>
  </si>
  <si>
    <t>Financial Aid Advisor</t>
  </si>
  <si>
    <t>Assoc/Asst Dir Residence Life</t>
  </si>
  <si>
    <t>Assoc Dir Admissions-College</t>
  </si>
  <si>
    <t>Career Center Director-College</t>
  </si>
  <si>
    <t>Assoc AD - Internal Ops/SWA</t>
  </si>
  <si>
    <t>Study Abroad Coordinator</t>
  </si>
  <si>
    <t>Assoc/Asst Director Admissions</t>
  </si>
  <si>
    <t>Student Conduct Coordinator</t>
  </si>
  <si>
    <t>International Student Advisor</t>
  </si>
  <si>
    <t>Financial Aid Officer</t>
  </si>
  <si>
    <t>Student Services Prog Coord</t>
  </si>
  <si>
    <t>Senior/Regional Admissions Rep</t>
  </si>
  <si>
    <t>Asst Dir H/W</t>
  </si>
  <si>
    <t>Procurement Clerk</t>
  </si>
  <si>
    <t>Lead Mail Specialist</t>
  </si>
  <si>
    <t>Paralegal</t>
  </si>
  <si>
    <t>Payroll Assistant</t>
  </si>
  <si>
    <t>HR/Payroll Specialist-coll/div</t>
  </si>
  <si>
    <t>HR/Payroll Specialist</t>
  </si>
  <si>
    <t>HR/Payroll Specialist-Airport</t>
  </si>
  <si>
    <t>Parking Officer</t>
  </si>
  <si>
    <t>Parking Attendant</t>
  </si>
  <si>
    <t>Facility Coordinator-College</t>
  </si>
  <si>
    <t>EHS Technician</t>
  </si>
  <si>
    <t>Visual Communication</t>
  </si>
  <si>
    <t>Med/Clinic Lab Technician (Sim</t>
  </si>
  <si>
    <t>Flight Line Manager</t>
  </si>
  <si>
    <t>Line Service Operator</t>
  </si>
  <si>
    <t>Laundry Supervisor</t>
  </si>
  <si>
    <t>Retail Supervisor</t>
  </si>
  <si>
    <t>A&amp;R/SS Associate</t>
  </si>
  <si>
    <t>Print Mail Clerk</t>
  </si>
  <si>
    <t>Maintenance Mechanic (Non-Elec</t>
  </si>
  <si>
    <t>Maintenance Technician</t>
  </si>
  <si>
    <t>Mover &amp; Maintenance Specialist</t>
  </si>
  <si>
    <t>Mover Specialist</t>
  </si>
  <si>
    <t>Refuse Specialist</t>
  </si>
  <si>
    <t>Franchise Manager</t>
  </si>
  <si>
    <t>Stnt Forest Nursery (Hrly)</t>
  </si>
  <si>
    <t>Stnt UAS Flight (Hrly)</t>
  </si>
  <si>
    <t>Stnt Painting (Hrly)</t>
  </si>
  <si>
    <t>Stnt Auto (Hrly)</t>
  </si>
  <si>
    <t>Stnt Printing (Hrly)</t>
  </si>
  <si>
    <t>Temp Forensic Invest</t>
  </si>
  <si>
    <t>Temp Delivery (Hrly)</t>
  </si>
  <si>
    <t>Temp Warehouse (Hrly)</t>
  </si>
  <si>
    <t>FY2025 Benefit Cost Estimator</t>
  </si>
  <si>
    <t>* Annual Cost for benefit is listed.  If estimating for a partial year, use the percentage of salary instead of the dollar amount.  Employees may waive participation in Health insurance. Sheet updated 10/15/2024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</si>
</sst>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&quot;$&quot;* #,##0_);_(&quot;$&quot;* \(#,##0\);_(&quot;$&quot;* &quot;-&quot;??_);_(@_)"/>
    <numFmt numFmtId="166" formatCode="0.00000%"/>
    <numFmt numFmtId="167" formatCode="_(&quot;$&quot;* #,##0.0000000_);_(&quot;$&quot;* \(#,##0.0000000\);_(&quot;$&quot;* &quot;-&quot;??_);_(@_)"/>
  </numFmts>
  <fonts count="9">
    <font>
      <sz val="10"/>
      <name val="Arial"/>
    </font>
    <font>
      <b/>
      <sz val="10"/>
      <name val="Arial"/>
    </font>
    <font>
      <sz val="10"/>
      <name val="Arial"/>
    </font>
    <font>
      <sz val="14"/>
      <name val="Arial"/>
      <family val="2"/>
    </font>
    <font>
      <sz val="8"/>
      <name val="Arial"/>
    </font>
    <font>
      <b/>
      <sz val="10"/>
      <name val="Arial"/>
      <family val="2"/>
    </font>
    <font>
      <i/>
      <sz val="10"/>
      <name val="Arial"/>
      <family val="2"/>
    </font>
    <font>
      <b/>
      <sz val="10"/>
      <name val="Arial Unicode MS"/>
    </font>
    <font>
      <u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10" fontId="0" fillId="0" borderId="0" xfId="3" applyNumberFormat="1" applyFont="1" applyAlignment="1" applyProtection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2" xfId="0" applyFont="1" applyBorder="1" applyAlignment="1">
      <alignment horizontal="center" wrapText="1"/>
    </xf>
    <xf numFmtId="165" fontId="0" fillId="0" borderId="3" xfId="2" applyNumberFormat="1" applyFont="1" applyBorder="1"/>
    <xf numFmtId="0" fontId="0" fillId="0" borderId="3" xfId="0" applyBorder="1"/>
    <xf numFmtId="43" fontId="0" fillId="0" borderId="3" xfId="1" applyFont="1" applyBorder="1" applyProtection="1"/>
    <xf numFmtId="44" fontId="0" fillId="0" borderId="3" xfId="2" applyFont="1" applyBorder="1" applyProtection="1"/>
    <xf numFmtId="44" fontId="0" fillId="0" borderId="4" xfId="2" applyFont="1" applyBorder="1" applyProtection="1"/>
    <xf numFmtId="44" fontId="0" fillId="0" borderId="3" xfId="2" applyFont="1" applyBorder="1"/>
    <xf numFmtId="44" fontId="0" fillId="0" borderId="4" xfId="2" applyFont="1" applyBorder="1"/>
    <xf numFmtId="0" fontId="5" fillId="0" borderId="5" xfId="0" applyFont="1" applyBorder="1"/>
    <xf numFmtId="44" fontId="5" fillId="0" borderId="3" xfId="2" applyFont="1" applyBorder="1" applyProtection="1"/>
    <xf numFmtId="0" fontId="5" fillId="0" borderId="3" xfId="0" applyFont="1" applyBorder="1"/>
    <xf numFmtId="10" fontId="5" fillId="0" borderId="4" xfId="3" applyNumberFormat="1" applyFont="1" applyBorder="1" applyProtection="1"/>
    <xf numFmtId="0" fontId="5" fillId="0" borderId="2" xfId="0" applyFont="1" applyBorder="1" applyAlignment="1">
      <alignment horizontal="center" vertical="center" wrapText="1"/>
    </xf>
    <xf numFmtId="0" fontId="0" fillId="2" borderId="1" xfId="0" applyFill="1" applyBorder="1"/>
    <xf numFmtId="0" fontId="2" fillId="2" borderId="3" xfId="0" applyFont="1" applyFill="1" applyBorder="1"/>
    <xf numFmtId="44" fontId="0" fillId="0" borderId="0" xfId="2" applyFont="1"/>
    <xf numFmtId="44" fontId="7" fillId="3" borderId="7" xfId="2" applyFont="1" applyFill="1" applyBorder="1" applyAlignment="1">
      <alignment horizontal="center" wrapText="1"/>
    </xf>
    <xf numFmtId="49" fontId="0" fillId="0" borderId="0" xfId="0" applyNumberFormat="1"/>
    <xf numFmtId="0" fontId="0" fillId="0" borderId="0" xfId="0" quotePrefix="1"/>
    <xf numFmtId="44" fontId="0" fillId="0" borderId="8" xfId="2" applyFont="1" applyFill="1" applyBorder="1" applyProtection="1">
      <protection locked="0"/>
    </xf>
    <xf numFmtId="44" fontId="0" fillId="0" borderId="0" xfId="2" applyFont="1" applyFill="1" applyBorder="1" applyProtection="1">
      <protection locked="0"/>
    </xf>
    <xf numFmtId="14" fontId="0" fillId="0" borderId="0" xfId="0" applyNumberFormat="1"/>
    <xf numFmtId="165" fontId="0" fillId="4" borderId="1" xfId="2" applyNumberFormat="1" applyFont="1" applyFill="1" applyBorder="1" applyProtection="1">
      <protection locked="0"/>
    </xf>
    <xf numFmtId="44" fontId="0" fillId="4" borderId="1" xfId="2" applyFont="1" applyFill="1" applyBorder="1" applyProtection="1">
      <protection locked="0"/>
    </xf>
    <xf numFmtId="49" fontId="0" fillId="4" borderId="1" xfId="2" applyNumberFormat="1" applyFont="1" applyFill="1" applyBorder="1" applyAlignment="1" applyProtection="1">
      <alignment horizontal="center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1" fillId="0" borderId="0" xfId="0" applyFont="1"/>
    <xf numFmtId="43" fontId="0" fillId="0" borderId="0" xfId="0" applyNumberFormat="1"/>
    <xf numFmtId="49" fontId="7" fillId="3" borderId="6" xfId="0" applyNumberFormat="1" applyFont="1" applyFill="1" applyBorder="1"/>
    <xf numFmtId="44" fontId="0" fillId="0" borderId="3" xfId="2" applyFont="1" applyFill="1" applyBorder="1" applyProtection="1"/>
    <xf numFmtId="43" fontId="0" fillId="0" borderId="0" xfId="1" applyFont="1" applyFill="1"/>
    <xf numFmtId="10" fontId="0" fillId="0" borderId="0" xfId="0" applyNumberFormat="1"/>
    <xf numFmtId="44" fontId="0" fillId="0" borderId="0" xfId="2" applyFont="1" applyFill="1"/>
    <xf numFmtId="44" fontId="0" fillId="0" borderId="0" xfId="2" applyFont="1" applyFill="1" applyProtection="1"/>
    <xf numFmtId="164" fontId="0" fillId="0" borderId="0" xfId="3" applyNumberFormat="1" applyFont="1" applyFill="1" applyProtection="1"/>
    <xf numFmtId="166" fontId="0" fillId="0" borderId="0" xfId="2" applyNumberFormat="1" applyFont="1" applyFill="1" applyProtection="1"/>
    <xf numFmtId="44" fontId="0" fillId="0" borderId="3" xfId="2" applyFont="1" applyFill="1" applyBorder="1"/>
    <xf numFmtId="44" fontId="0" fillId="0" borderId="0" xfId="0" applyNumberFormat="1"/>
    <xf numFmtId="2" fontId="0" fillId="0" borderId="0" xfId="0" applyNumberFormat="1"/>
    <xf numFmtId="167" fontId="0" fillId="0" borderId="0" xfId="0" applyNumberFormat="1"/>
    <xf numFmtId="0" fontId="5" fillId="4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left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30"/>
  <sheetViews>
    <sheetView tabSelected="1" workbookViewId="0">
      <selection activeCell="D8" sqref="D8"/>
    </sheetView>
  </sheetViews>
  <sheetFormatPr defaultRowHeight="13.2"/>
  <cols>
    <col min="1" max="1" width="42.88671875" customWidth="1"/>
    <col min="2" max="2" width="11.109375" customWidth="1"/>
    <col min="3" max="3" width="14.109375" customWidth="1"/>
    <col min="4" max="4" width="36" bestFit="1" customWidth="1"/>
    <col min="5" max="5" width="14.88671875" customWidth="1"/>
    <col min="6" max="6" width="15.5546875" customWidth="1"/>
    <col min="7" max="7" width="15.109375" customWidth="1"/>
    <col min="8" max="9" width="11.33203125" hidden="1" customWidth="1"/>
    <col min="11" max="11" width="11.109375" customWidth="1"/>
    <col min="12" max="12" width="17.44140625" hidden="1" customWidth="1"/>
    <col min="13" max="13" width="11.33203125" style="37" hidden="1" customWidth="1"/>
    <col min="14" max="14" width="11.109375" hidden="1" customWidth="1"/>
    <col min="15" max="15" width="9.109375" customWidth="1"/>
    <col min="18" max="18" width="14.88671875" bestFit="1" customWidth="1"/>
  </cols>
  <sheetData>
    <row r="1" spans="1:18" ht="17.399999999999999">
      <c r="A1" s="48" t="s">
        <v>1213</v>
      </c>
      <c r="B1" s="48"/>
      <c r="C1" s="48"/>
      <c r="D1" s="48"/>
      <c r="E1" s="48"/>
      <c r="F1" s="48"/>
    </row>
    <row r="2" spans="1:18" ht="13.5" customHeight="1">
      <c r="A2" s="1"/>
      <c r="B2" s="1"/>
      <c r="C2" s="1"/>
      <c r="D2" s="1"/>
    </row>
    <row r="3" spans="1:18" ht="14.25" customHeight="1">
      <c r="A3" s="47" t="s">
        <v>209</v>
      </c>
      <c r="B3" s="47"/>
      <c r="C3" s="47"/>
      <c r="D3" s="47"/>
      <c r="E3" s="47"/>
      <c r="F3" s="47"/>
    </row>
    <row r="5" spans="1:18" ht="50.25" customHeight="1">
      <c r="A5" s="2" t="s">
        <v>205</v>
      </c>
      <c r="B5" s="4" t="s">
        <v>208</v>
      </c>
      <c r="C5" s="6" t="s">
        <v>200</v>
      </c>
      <c r="D5" s="6" t="s">
        <v>201</v>
      </c>
      <c r="E5" s="6" t="s">
        <v>213</v>
      </c>
      <c r="F5" s="6" t="s">
        <v>212</v>
      </c>
      <c r="G5" s="18" t="s">
        <v>636</v>
      </c>
    </row>
    <row r="6" spans="1:18">
      <c r="A6" t="s">
        <v>0</v>
      </c>
      <c r="C6" s="19" t="s">
        <v>204</v>
      </c>
      <c r="D6" s="32">
        <v>3</v>
      </c>
      <c r="E6" s="20"/>
      <c r="F6" s="20"/>
      <c r="G6" s="20"/>
      <c r="J6" s="27"/>
      <c r="L6" t="s">
        <v>697</v>
      </c>
      <c r="M6" s="37">
        <v>345000</v>
      </c>
    </row>
    <row r="7" spans="1:18">
      <c r="A7" t="s">
        <v>1</v>
      </c>
      <c r="C7" s="28">
        <v>60000</v>
      </c>
      <c r="D7" s="28">
        <v>850000</v>
      </c>
      <c r="E7" s="29">
        <v>5000</v>
      </c>
      <c r="F7" s="29">
        <v>5000</v>
      </c>
      <c r="G7" s="29">
        <v>20000</v>
      </c>
      <c r="H7" s="25"/>
      <c r="I7" s="26"/>
      <c r="J7" s="27"/>
      <c r="L7" t="s">
        <v>696</v>
      </c>
      <c r="M7" s="37">
        <f>IF(D7&gt;M6,M6,D7)</f>
        <v>345000</v>
      </c>
    </row>
    <row r="8" spans="1:18">
      <c r="A8" t="s">
        <v>202</v>
      </c>
      <c r="C8" s="30" t="s">
        <v>275</v>
      </c>
      <c r="D8" s="30" t="s">
        <v>665</v>
      </c>
      <c r="E8" s="31" t="s">
        <v>1087</v>
      </c>
      <c r="F8" s="31" t="s">
        <v>513</v>
      </c>
      <c r="G8" s="31" t="s">
        <v>514</v>
      </c>
      <c r="J8" s="27"/>
    </row>
    <row r="9" spans="1:18">
      <c r="A9" t="s">
        <v>207</v>
      </c>
      <c r="C9" s="7"/>
      <c r="D9" s="7"/>
      <c r="E9" s="8"/>
      <c r="F9" s="8"/>
      <c r="G9" s="8"/>
      <c r="L9" t="s">
        <v>693</v>
      </c>
      <c r="M9" s="37">
        <f>IF(D6&lt;2,M7*0.075,0)</f>
        <v>0</v>
      </c>
    </row>
    <row r="10" spans="1:18">
      <c r="C10" s="8"/>
      <c r="D10" s="8"/>
      <c r="E10" s="8"/>
      <c r="F10" s="8"/>
      <c r="G10" s="8"/>
    </row>
    <row r="11" spans="1:18">
      <c r="A11" s="14" t="s">
        <v>206</v>
      </c>
      <c r="C11" s="9"/>
      <c r="D11" s="9"/>
      <c r="E11" s="8"/>
      <c r="F11" s="8"/>
      <c r="G11" s="8"/>
      <c r="L11" t="s">
        <v>694</v>
      </c>
      <c r="M11" s="37">
        <f>IF(AND(D6&gt;=2,D6&lt;10),M7*0.125,0)</f>
        <v>43125</v>
      </c>
    </row>
    <row r="12" spans="1:18">
      <c r="A12" t="s">
        <v>688</v>
      </c>
      <c r="B12" s="40">
        <f>1643.08*12</f>
        <v>19716.96</v>
      </c>
      <c r="C12" s="10">
        <f>+B12</f>
        <v>19716.96</v>
      </c>
      <c r="D12" s="10">
        <f>+C12</f>
        <v>19716.96</v>
      </c>
      <c r="E12" s="12">
        <v>0</v>
      </c>
      <c r="F12" s="12">
        <v>0</v>
      </c>
      <c r="G12" s="12">
        <v>0</v>
      </c>
    </row>
    <row r="13" spans="1:18">
      <c r="A13" t="s">
        <v>689</v>
      </c>
      <c r="B13" s="40">
        <f>1.08*12</f>
        <v>12.96</v>
      </c>
      <c r="C13" s="10">
        <f>+B13</f>
        <v>12.96</v>
      </c>
      <c r="D13" s="10">
        <f>+C13</f>
        <v>12.96</v>
      </c>
      <c r="E13" s="12">
        <v>0</v>
      </c>
      <c r="F13" s="12">
        <v>0</v>
      </c>
      <c r="G13" s="12">
        <v>0</v>
      </c>
      <c r="L13" t="s">
        <v>695</v>
      </c>
      <c r="M13" s="37">
        <f>IF(D6&gt;=10,M7*0.13,0)</f>
        <v>0</v>
      </c>
    </row>
    <row r="14" spans="1:18">
      <c r="A14" t="s">
        <v>2</v>
      </c>
      <c r="C14" s="36">
        <f>((C7/2)*0.1326)+((C7/2)*0.1326)</f>
        <v>7956</v>
      </c>
      <c r="D14" s="36">
        <f>SUM(M9:M13)</f>
        <v>43125</v>
      </c>
      <c r="E14" s="12">
        <v>0</v>
      </c>
      <c r="F14" s="12">
        <v>0</v>
      </c>
      <c r="G14" s="12">
        <v>0</v>
      </c>
    </row>
    <row r="15" spans="1:18">
      <c r="A15" t="s">
        <v>692</v>
      </c>
      <c r="B15" s="38">
        <f>6.2%+1.45%</f>
        <v>7.6499999999999999E-2</v>
      </c>
      <c r="C15" s="36">
        <f>IF(C7&gt;168600,10453.2+(C7*0.0145),C7*0.0765)</f>
        <v>4590</v>
      </c>
      <c r="D15" s="36">
        <f>IF(D7&gt;168600,10453.2+(D7*0.0145),D7*0.0765)</f>
        <v>22778.2</v>
      </c>
      <c r="E15" s="36">
        <f>IF(E7&gt;168600,10453.2+(E7*0.0145),E7*0.0765)</f>
        <v>382.5</v>
      </c>
      <c r="F15" s="43">
        <v>0</v>
      </c>
      <c r="G15" s="43">
        <v>0</v>
      </c>
      <c r="R15" s="44"/>
    </row>
    <row r="16" spans="1:18">
      <c r="A16" t="s">
        <v>610</v>
      </c>
      <c r="B16" s="3" t="s">
        <v>211</v>
      </c>
      <c r="C16" s="36">
        <f>VLOOKUP(C8,'Job Codes'!A2:$C551,3,FALSE)*IF(C7&gt;38400,38400/100,C7/100)</f>
        <v>88.320000000000007</v>
      </c>
      <c r="D16" s="36">
        <f>VLOOKUP(D8,'Job Codes'!$A2:$C551,3,FALSE)*IF(D7&gt;38400,38400/100,D7/100)</f>
        <v>88.320000000000007</v>
      </c>
      <c r="E16" s="36">
        <f>VLOOKUP(E8,'Job Codes'!$A2:$C551,3,FALSE)*IF(E7&gt;38400,38400/100,E7/100)</f>
        <v>75.5</v>
      </c>
      <c r="F16" s="36">
        <f>VLOOKUP(F8,'Job Codes'!$A2:$C551,3,FALSE)*IF(F7&gt;38400,38400/100,F7/100)</f>
        <v>56.999999999999993</v>
      </c>
      <c r="G16" s="36">
        <f>VLOOKUP(G8,'Job Codes'!$A2:$C551,3,FALSE)*IF(G7&gt;38400,38400/100,G7/100)</f>
        <v>254</v>
      </c>
      <c r="R16" s="46"/>
    </row>
    <row r="17" spans="1:18">
      <c r="A17" t="s">
        <v>3</v>
      </c>
      <c r="B17" s="42">
        <v>1.5584416E-3</v>
      </c>
      <c r="C17" s="36">
        <f>ROUND(IF(C7&gt;43800,43800*$B$17,C7*$B$17),2)</f>
        <v>68.260000000000005</v>
      </c>
      <c r="D17" s="36">
        <f>ROUND(IF(D7&gt;43800,43800*$B$17,D7*$B$17),2)</f>
        <v>68.260000000000005</v>
      </c>
      <c r="E17" s="36">
        <f>ROUND(IF(E7&gt;43800,43800*$B$17,E7*$B$17),2)</f>
        <v>7.79</v>
      </c>
      <c r="F17" s="10">
        <v>0</v>
      </c>
      <c r="G17" s="10">
        <v>0</v>
      </c>
      <c r="R17" s="46"/>
    </row>
    <row r="18" spans="1:18">
      <c r="A18" t="s">
        <v>690</v>
      </c>
      <c r="B18" s="41">
        <v>3.4640000000000001E-3</v>
      </c>
      <c r="C18" s="36">
        <v>0</v>
      </c>
      <c r="D18" s="36">
        <f>IF(D7&lt;200000,D7*B18*0.6,(200000*0.00251)+(D7*0.00095))</f>
        <v>1309.5</v>
      </c>
      <c r="E18" s="43">
        <v>0</v>
      </c>
      <c r="F18" s="12">
        <v>0</v>
      </c>
      <c r="G18" s="12">
        <v>0</v>
      </c>
      <c r="R18" s="46"/>
    </row>
    <row r="19" spans="1:18">
      <c r="A19" t="s">
        <v>691</v>
      </c>
      <c r="B19" s="40">
        <f>1.54*12</f>
        <v>18.48</v>
      </c>
      <c r="C19" s="11">
        <f>+B19</f>
        <v>18.48</v>
      </c>
      <c r="D19" s="11">
        <f>+C19</f>
        <v>18.48</v>
      </c>
      <c r="E19" s="13">
        <v>0</v>
      </c>
      <c r="F19" s="13">
        <v>0</v>
      </c>
      <c r="G19" s="13">
        <v>0</v>
      </c>
    </row>
    <row r="20" spans="1:18">
      <c r="A20" s="5" t="s">
        <v>203</v>
      </c>
      <c r="C20" s="15">
        <f>SUM(C11:C19)</f>
        <v>32450.979999999996</v>
      </c>
      <c r="D20" s="15">
        <f>SUM(D11:D19)</f>
        <v>87117.68</v>
      </c>
      <c r="E20" s="15">
        <f>SUM(E11:E19)</f>
        <v>465.79</v>
      </c>
      <c r="F20" s="15">
        <f>SUM(F11:F19)</f>
        <v>56.999999999999993</v>
      </c>
      <c r="G20" s="15">
        <f>SUM(G11:G19)</f>
        <v>254</v>
      </c>
      <c r="L20">
        <v>2.5100000000000001E-3</v>
      </c>
    </row>
    <row r="21" spans="1:18">
      <c r="A21" s="5"/>
      <c r="C21" s="16"/>
      <c r="D21" s="16"/>
      <c r="E21" s="16"/>
      <c r="F21" s="16"/>
      <c r="G21" s="16"/>
      <c r="L21">
        <v>9.5E-4</v>
      </c>
    </row>
    <row r="22" spans="1:18">
      <c r="A22" s="5" t="s">
        <v>210</v>
      </c>
      <c r="C22" s="17">
        <f>ROUND(C20/C7,4)</f>
        <v>0.54079999999999995</v>
      </c>
      <c r="D22" s="17">
        <f>ROUND(D20/D7,4)</f>
        <v>0.10249999999999999</v>
      </c>
      <c r="E22" s="17">
        <f>ROUND(E20/E7,4)</f>
        <v>9.3200000000000005E-2</v>
      </c>
      <c r="F22" s="17">
        <f>ROUND(F20/F7,4)</f>
        <v>1.14E-2</v>
      </c>
      <c r="G22" s="17">
        <f>ROUND(G20/G7,4)</f>
        <v>1.2699999999999999E-2</v>
      </c>
      <c r="L22">
        <f>L20+L21</f>
        <v>3.46E-3</v>
      </c>
    </row>
    <row r="24" spans="1:18">
      <c r="A24" t="s">
        <v>204</v>
      </c>
    </row>
    <row r="25" spans="1:18" ht="38.25" customHeight="1">
      <c r="A25" s="49" t="s">
        <v>1214</v>
      </c>
      <c r="B25" s="49"/>
      <c r="C25" s="49"/>
      <c r="D25" s="49"/>
      <c r="E25" s="49"/>
      <c r="F25" s="49"/>
      <c r="G25" s="49"/>
    </row>
    <row r="26" spans="1:18">
      <c r="N26" s="34"/>
    </row>
    <row r="27" spans="1:18" ht="24" customHeight="1">
      <c r="A27" s="49"/>
      <c r="B27" s="49"/>
      <c r="C27" s="49"/>
      <c r="D27" s="49"/>
      <c r="E27" s="49"/>
      <c r="F27" s="49"/>
      <c r="G27" s="49"/>
      <c r="N27" s="34"/>
    </row>
    <row r="28" spans="1:18">
      <c r="N28" s="34"/>
    </row>
    <row r="29" spans="1:18">
      <c r="A29" s="24"/>
    </row>
    <row r="30" spans="1:18">
      <c r="C30" s="44"/>
    </row>
  </sheetData>
  <sheetProtection algorithmName="SHA-512" hashValue="7qDVzECIlR5bNHVXs9e6/E305kdMoGwdlIuBOyzSEhN/wPzhzKHipvV4piokAApSwxSpnB9asDtdUXdZAqVevw==" saltValue="DetsDQ+1LluBrZKAby4vIQ==" spinCount="100000" sheet="1" selectLockedCells="1"/>
  <mergeCells count="4">
    <mergeCell ref="A3:F3"/>
    <mergeCell ref="A1:F1"/>
    <mergeCell ref="A25:G25"/>
    <mergeCell ref="A27:G27"/>
  </mergeCells>
  <phoneticPr fontId="4" type="noConversion"/>
  <pageMargins left="0.75" right="0.75" top="1" bottom="1" header="0.5" footer="0.5"/>
  <pageSetup scale="88" orientation="landscape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981"/>
  <sheetViews>
    <sheetView workbookViewId="0"/>
  </sheetViews>
  <sheetFormatPr defaultRowHeight="13.2"/>
  <cols>
    <col min="1" max="1" width="10.88671875" customWidth="1"/>
    <col min="2" max="2" width="12.5546875" customWidth="1"/>
    <col min="3" max="3" width="17" style="21" customWidth="1"/>
    <col min="4" max="4" width="15.88671875" style="21" customWidth="1"/>
    <col min="5" max="5" width="30.109375" bestFit="1" customWidth="1"/>
    <col min="9" max="9" width="12.88671875" bestFit="1" customWidth="1"/>
  </cols>
  <sheetData>
    <row r="1" spans="1:9" ht="45.75" customHeight="1" thickTop="1" thickBot="1">
      <c r="A1" s="35" t="s">
        <v>4</v>
      </c>
      <c r="B1" s="35" t="s">
        <v>1092</v>
      </c>
      <c r="C1" s="22" t="s">
        <v>634</v>
      </c>
      <c r="D1" s="22" t="s">
        <v>609</v>
      </c>
      <c r="E1" s="35" t="s">
        <v>5</v>
      </c>
      <c r="G1" t="s">
        <v>1005</v>
      </c>
    </row>
    <row r="2" spans="1:9" ht="13.8" thickTop="1">
      <c r="A2" s="45" t="s">
        <v>766</v>
      </c>
      <c r="B2" s="45" t="s">
        <v>767</v>
      </c>
      <c r="C2" s="21">
        <f t="shared" ref="C2:C65" si="0">ROUND(D2*(1-$G$2),2)</f>
        <v>0.84</v>
      </c>
      <c r="D2" s="21">
        <v>1.27</v>
      </c>
      <c r="E2" t="s">
        <v>936</v>
      </c>
      <c r="G2">
        <f>0.336</f>
        <v>0.33600000000000002</v>
      </c>
      <c r="I2" s="33"/>
    </row>
    <row r="3" spans="1:9">
      <c r="A3" s="45" t="s">
        <v>1084</v>
      </c>
      <c r="B3" s="45" t="s">
        <v>767</v>
      </c>
      <c r="C3" s="21">
        <f t="shared" si="0"/>
        <v>0.84</v>
      </c>
      <c r="D3" s="21">
        <v>1.27</v>
      </c>
      <c r="E3" t="s">
        <v>1205</v>
      </c>
      <c r="I3" s="33"/>
    </row>
    <row r="4" spans="1:9">
      <c r="A4" s="45" t="s">
        <v>465</v>
      </c>
      <c r="B4" s="45" t="s">
        <v>548</v>
      </c>
      <c r="C4" s="21">
        <f t="shared" si="0"/>
        <v>1.25</v>
      </c>
      <c r="D4" s="39">
        <v>1.88</v>
      </c>
      <c r="E4" t="s">
        <v>1195</v>
      </c>
      <c r="I4" s="33"/>
    </row>
    <row r="5" spans="1:9">
      <c r="A5" s="45" t="s">
        <v>500</v>
      </c>
      <c r="B5" s="45" t="s">
        <v>548</v>
      </c>
      <c r="C5" s="21">
        <f t="shared" si="0"/>
        <v>1.25</v>
      </c>
      <c r="D5" s="21">
        <v>1.88</v>
      </c>
      <c r="E5" t="s">
        <v>50</v>
      </c>
      <c r="I5" s="33"/>
    </row>
    <row r="6" spans="1:9">
      <c r="A6" s="45" t="s">
        <v>485</v>
      </c>
      <c r="B6" s="45" t="s">
        <v>553</v>
      </c>
      <c r="C6" s="21">
        <f t="shared" si="0"/>
        <v>1.51</v>
      </c>
      <c r="D6" s="21">
        <v>2.2799999999999998</v>
      </c>
      <c r="E6" t="s">
        <v>62</v>
      </c>
      <c r="I6" s="33"/>
    </row>
    <row r="7" spans="1:9">
      <c r="A7" s="45" t="s">
        <v>1078</v>
      </c>
      <c r="B7" s="45" t="s">
        <v>553</v>
      </c>
      <c r="C7" s="21">
        <f t="shared" si="0"/>
        <v>1.51</v>
      </c>
      <c r="D7" s="21">
        <v>2.2799999999999998</v>
      </c>
      <c r="E7" t="s">
        <v>1199</v>
      </c>
      <c r="I7" s="33"/>
    </row>
    <row r="8" spans="1:9">
      <c r="A8" s="45" t="s">
        <v>487</v>
      </c>
      <c r="B8" s="45" t="s">
        <v>553</v>
      </c>
      <c r="C8" s="21">
        <f t="shared" si="0"/>
        <v>1.51</v>
      </c>
      <c r="D8" s="21">
        <v>2.2799999999999998</v>
      </c>
      <c r="E8" t="s">
        <v>59</v>
      </c>
      <c r="I8" s="33"/>
    </row>
    <row r="9" spans="1:9">
      <c r="A9" s="45" t="s">
        <v>1087</v>
      </c>
      <c r="B9" s="45" t="s">
        <v>553</v>
      </c>
      <c r="C9" s="21">
        <f t="shared" si="0"/>
        <v>1.51</v>
      </c>
      <c r="D9" s="21">
        <v>2.2799999999999998</v>
      </c>
      <c r="E9" t="s">
        <v>1208</v>
      </c>
      <c r="I9" s="33"/>
    </row>
    <row r="10" spans="1:9">
      <c r="A10" s="45" t="s">
        <v>956</v>
      </c>
      <c r="B10" s="45" t="s">
        <v>552</v>
      </c>
      <c r="C10" s="21">
        <f t="shared" si="0"/>
        <v>0.37</v>
      </c>
      <c r="D10" s="39">
        <v>0.55000000000000004</v>
      </c>
      <c r="E10" t="s">
        <v>985</v>
      </c>
      <c r="I10" s="33"/>
    </row>
    <row r="11" spans="1:9">
      <c r="A11" s="45" t="s">
        <v>962</v>
      </c>
      <c r="B11" s="45" t="s">
        <v>552</v>
      </c>
      <c r="C11" s="21">
        <f t="shared" si="0"/>
        <v>0.37</v>
      </c>
      <c r="D11" s="39">
        <v>0.55000000000000004</v>
      </c>
      <c r="E11" t="s">
        <v>994</v>
      </c>
      <c r="I11" s="33"/>
    </row>
    <row r="12" spans="1:9">
      <c r="A12" s="45" t="s">
        <v>1065</v>
      </c>
      <c r="B12" s="45" t="s">
        <v>552</v>
      </c>
      <c r="C12" s="21">
        <f t="shared" si="0"/>
        <v>0.37</v>
      </c>
      <c r="D12" s="39">
        <v>0.55000000000000004</v>
      </c>
      <c r="E12" t="s">
        <v>1181</v>
      </c>
      <c r="I12" s="33"/>
    </row>
    <row r="13" spans="1:9">
      <c r="A13" s="45" t="s">
        <v>1077</v>
      </c>
      <c r="B13" s="45" t="s">
        <v>552</v>
      </c>
      <c r="C13" s="21">
        <f t="shared" si="0"/>
        <v>0.37</v>
      </c>
      <c r="D13" s="39">
        <v>0.55000000000000004</v>
      </c>
      <c r="E13" t="s">
        <v>1198</v>
      </c>
      <c r="I13" s="33"/>
    </row>
    <row r="14" spans="1:9">
      <c r="A14" s="45" t="s">
        <v>1088</v>
      </c>
      <c r="B14" s="45" t="s">
        <v>552</v>
      </c>
      <c r="C14" s="21">
        <f t="shared" si="0"/>
        <v>0.37</v>
      </c>
      <c r="D14" s="39">
        <v>0.55000000000000004</v>
      </c>
      <c r="E14" t="s">
        <v>1209</v>
      </c>
      <c r="I14" s="33"/>
    </row>
    <row r="15" spans="1:9">
      <c r="A15" s="45" t="s">
        <v>232</v>
      </c>
      <c r="B15" s="45" t="s">
        <v>216</v>
      </c>
      <c r="C15" s="21">
        <f t="shared" si="0"/>
        <v>0.23</v>
      </c>
      <c r="D15" s="21">
        <v>0.34</v>
      </c>
      <c r="E15" t="s">
        <v>183</v>
      </c>
      <c r="I15" s="33"/>
    </row>
    <row r="16" spans="1:9">
      <c r="A16" s="45" t="s">
        <v>644</v>
      </c>
      <c r="B16" s="45" t="s">
        <v>216</v>
      </c>
      <c r="C16" s="21">
        <f t="shared" si="0"/>
        <v>0.23</v>
      </c>
      <c r="D16" s="21">
        <v>0.34</v>
      </c>
      <c r="E16" t="s">
        <v>809</v>
      </c>
      <c r="I16" s="33"/>
    </row>
    <row r="17" spans="1:9">
      <c r="A17" s="45" t="s">
        <v>717</v>
      </c>
      <c r="B17" s="45" t="s">
        <v>216</v>
      </c>
      <c r="C17" s="21">
        <f t="shared" si="0"/>
        <v>0.23</v>
      </c>
      <c r="D17" s="21">
        <v>0.34</v>
      </c>
      <c r="E17" t="s">
        <v>810</v>
      </c>
      <c r="I17" s="33"/>
    </row>
    <row r="18" spans="1:9">
      <c r="A18" s="45" t="s">
        <v>1018</v>
      </c>
      <c r="B18" s="45" t="s">
        <v>216</v>
      </c>
      <c r="C18" s="21">
        <f t="shared" si="0"/>
        <v>0.23</v>
      </c>
      <c r="D18" s="21">
        <v>0.34</v>
      </c>
      <c r="E18" t="s">
        <v>1110</v>
      </c>
      <c r="I18" s="33"/>
    </row>
    <row r="19" spans="1:9">
      <c r="A19" s="45" t="s">
        <v>729</v>
      </c>
      <c r="B19" s="45" t="s">
        <v>216</v>
      </c>
      <c r="C19" s="21">
        <f t="shared" si="0"/>
        <v>0.23</v>
      </c>
      <c r="D19" s="21">
        <v>0.34</v>
      </c>
      <c r="E19" t="s">
        <v>825</v>
      </c>
      <c r="I19" s="33"/>
    </row>
    <row r="20" spans="1:9">
      <c r="A20" s="45" t="s">
        <v>731</v>
      </c>
      <c r="B20" s="45" t="s">
        <v>216</v>
      </c>
      <c r="C20" s="21">
        <f t="shared" si="0"/>
        <v>0.23</v>
      </c>
      <c r="D20" s="21">
        <v>0.34</v>
      </c>
      <c r="E20" t="s">
        <v>827</v>
      </c>
    </row>
    <row r="21" spans="1:9">
      <c r="A21" s="45" t="s">
        <v>335</v>
      </c>
      <c r="B21" s="45" t="s">
        <v>216</v>
      </c>
      <c r="C21" s="21">
        <f t="shared" si="0"/>
        <v>0.23</v>
      </c>
      <c r="D21" s="21">
        <v>0.34</v>
      </c>
      <c r="E21" t="s">
        <v>164</v>
      </c>
    </row>
    <row r="22" spans="1:9">
      <c r="A22" s="45" t="s">
        <v>698</v>
      </c>
      <c r="B22" s="45" t="s">
        <v>216</v>
      </c>
      <c r="C22" s="21">
        <f t="shared" si="0"/>
        <v>0.23</v>
      </c>
      <c r="D22" s="21">
        <v>0.34</v>
      </c>
      <c r="E22" t="s">
        <v>710</v>
      </c>
    </row>
    <row r="23" spans="1:9">
      <c r="A23" s="45" t="s">
        <v>375</v>
      </c>
      <c r="B23" s="45" t="s">
        <v>216</v>
      </c>
      <c r="C23" s="21">
        <f t="shared" si="0"/>
        <v>0.23</v>
      </c>
      <c r="D23" s="21">
        <v>0.34</v>
      </c>
      <c r="E23" t="s">
        <v>157</v>
      </c>
    </row>
    <row r="24" spans="1:9">
      <c r="A24" s="45" t="s">
        <v>350</v>
      </c>
      <c r="B24" s="45" t="s">
        <v>216</v>
      </c>
      <c r="C24" s="21">
        <f t="shared" si="0"/>
        <v>0.23</v>
      </c>
      <c r="D24" s="21">
        <v>0.34</v>
      </c>
      <c r="E24" t="s">
        <v>122</v>
      </c>
    </row>
    <row r="25" spans="1:9">
      <c r="A25" s="45" t="s">
        <v>349</v>
      </c>
      <c r="B25" s="45" t="s">
        <v>216</v>
      </c>
      <c r="C25" s="21">
        <f t="shared" si="0"/>
        <v>0.23</v>
      </c>
      <c r="D25" s="21">
        <v>0.34</v>
      </c>
      <c r="E25" t="s">
        <v>124</v>
      </c>
    </row>
    <row r="26" spans="1:9">
      <c r="A26" s="45" t="s">
        <v>347</v>
      </c>
      <c r="B26" s="45" t="s">
        <v>216</v>
      </c>
      <c r="C26" s="21">
        <f t="shared" si="0"/>
        <v>0.23</v>
      </c>
      <c r="D26" s="21">
        <v>0.34</v>
      </c>
      <c r="E26" t="s">
        <v>123</v>
      </c>
    </row>
    <row r="27" spans="1:9">
      <c r="A27" s="45" t="s">
        <v>346</v>
      </c>
      <c r="B27" s="45" t="s">
        <v>216</v>
      </c>
      <c r="C27" s="21">
        <f t="shared" si="0"/>
        <v>0.23</v>
      </c>
      <c r="D27" s="21">
        <v>0.34</v>
      </c>
      <c r="E27" t="s">
        <v>121</v>
      </c>
    </row>
    <row r="28" spans="1:9">
      <c r="A28" s="45" t="s">
        <v>345</v>
      </c>
      <c r="B28" s="45" t="s">
        <v>216</v>
      </c>
      <c r="C28" s="21">
        <f t="shared" si="0"/>
        <v>0.23</v>
      </c>
      <c r="D28" s="21">
        <v>0.34</v>
      </c>
      <c r="E28" t="s">
        <v>115</v>
      </c>
    </row>
    <row r="29" spans="1:9">
      <c r="A29" s="45" t="s">
        <v>630</v>
      </c>
      <c r="B29" s="45" t="s">
        <v>216</v>
      </c>
      <c r="C29" s="21">
        <f t="shared" si="0"/>
        <v>0.23</v>
      </c>
      <c r="D29" s="21">
        <v>0.34</v>
      </c>
      <c r="E29" t="s">
        <v>1156</v>
      </c>
    </row>
    <row r="30" spans="1:9">
      <c r="A30" s="45" t="s">
        <v>665</v>
      </c>
      <c r="B30" s="45" t="s">
        <v>216</v>
      </c>
      <c r="C30" s="21">
        <f t="shared" si="0"/>
        <v>0.23</v>
      </c>
      <c r="D30" s="21">
        <v>0.34</v>
      </c>
      <c r="E30" t="s">
        <v>889</v>
      </c>
    </row>
    <row r="31" spans="1:9">
      <c r="A31" s="45" t="s">
        <v>666</v>
      </c>
      <c r="B31" s="45" t="s">
        <v>216</v>
      </c>
      <c r="C31" s="21">
        <f t="shared" si="0"/>
        <v>0.23</v>
      </c>
      <c r="D31" s="21">
        <v>0.34</v>
      </c>
      <c r="E31" t="s">
        <v>1157</v>
      </c>
    </row>
    <row r="32" spans="1:9">
      <c r="A32" s="45" t="s">
        <v>967</v>
      </c>
      <c r="B32" s="45" t="s">
        <v>216</v>
      </c>
      <c r="C32" s="21">
        <f t="shared" si="0"/>
        <v>0.23</v>
      </c>
      <c r="D32" s="21">
        <v>0.34</v>
      </c>
      <c r="E32" t="s">
        <v>1159</v>
      </c>
    </row>
    <row r="33" spans="1:5">
      <c r="A33" s="45" t="s">
        <v>701</v>
      </c>
      <c r="B33" s="45" t="s">
        <v>216</v>
      </c>
      <c r="C33" s="21">
        <f t="shared" si="0"/>
        <v>0.23</v>
      </c>
      <c r="D33" s="21">
        <v>0.34</v>
      </c>
      <c r="E33" t="s">
        <v>893</v>
      </c>
    </row>
    <row r="34" spans="1:5">
      <c r="A34" s="45" t="s">
        <v>1053</v>
      </c>
      <c r="B34" s="45" t="s">
        <v>216</v>
      </c>
      <c r="C34" s="21">
        <f t="shared" si="0"/>
        <v>0.23</v>
      </c>
      <c r="D34" s="21">
        <v>0.34</v>
      </c>
      <c r="E34" t="s">
        <v>1161</v>
      </c>
    </row>
    <row r="35" spans="1:5">
      <c r="A35" s="45" t="s">
        <v>404</v>
      </c>
      <c r="B35" s="45" t="s">
        <v>216</v>
      </c>
      <c r="C35" s="21">
        <f t="shared" si="0"/>
        <v>0.23</v>
      </c>
      <c r="D35" s="21">
        <v>0.34</v>
      </c>
      <c r="E35" t="s">
        <v>116</v>
      </c>
    </row>
    <row r="36" spans="1:5">
      <c r="A36" s="45" t="s">
        <v>708</v>
      </c>
      <c r="B36" s="45" t="s">
        <v>216</v>
      </c>
      <c r="C36" s="21">
        <f t="shared" si="0"/>
        <v>0.23</v>
      </c>
      <c r="D36" s="21">
        <v>0.34</v>
      </c>
      <c r="E36" t="s">
        <v>901</v>
      </c>
    </row>
    <row r="37" spans="1:5">
      <c r="A37" s="45" t="s">
        <v>458</v>
      </c>
      <c r="B37" s="45" t="s">
        <v>216</v>
      </c>
      <c r="C37" s="21">
        <f t="shared" si="0"/>
        <v>0.23</v>
      </c>
      <c r="D37" s="21">
        <v>0.34</v>
      </c>
      <c r="E37" t="s">
        <v>79</v>
      </c>
    </row>
    <row r="38" spans="1:5">
      <c r="A38" s="45" t="s">
        <v>459</v>
      </c>
      <c r="B38" s="45" t="s">
        <v>216</v>
      </c>
      <c r="C38" s="21">
        <f t="shared" si="0"/>
        <v>0.23</v>
      </c>
      <c r="D38" s="21">
        <v>0.34</v>
      </c>
      <c r="E38" t="s">
        <v>81</v>
      </c>
    </row>
    <row r="39" spans="1:5">
      <c r="A39" s="45" t="s">
        <v>461</v>
      </c>
      <c r="B39" s="45" t="s">
        <v>216</v>
      </c>
      <c r="C39" s="21">
        <f t="shared" si="0"/>
        <v>0.23</v>
      </c>
      <c r="D39" s="21">
        <v>0.34</v>
      </c>
      <c r="E39" t="s">
        <v>79</v>
      </c>
    </row>
    <row r="40" spans="1:5">
      <c r="A40" s="45" t="s">
        <v>462</v>
      </c>
      <c r="B40" s="45" t="s">
        <v>216</v>
      </c>
      <c r="C40" s="21">
        <f t="shared" si="0"/>
        <v>0.23</v>
      </c>
      <c r="D40" s="21">
        <v>0.34</v>
      </c>
      <c r="E40" t="s">
        <v>78</v>
      </c>
    </row>
    <row r="41" spans="1:5">
      <c r="A41" s="45" t="s">
        <v>519</v>
      </c>
      <c r="B41" s="45" t="s">
        <v>216</v>
      </c>
      <c r="C41" s="21">
        <f t="shared" si="0"/>
        <v>0.23</v>
      </c>
      <c r="D41" s="21">
        <v>0.34</v>
      </c>
      <c r="E41" t="s">
        <v>33</v>
      </c>
    </row>
    <row r="42" spans="1:5">
      <c r="A42" s="45" t="s">
        <v>540</v>
      </c>
      <c r="B42" s="45" t="s">
        <v>216</v>
      </c>
      <c r="C42" s="21">
        <f t="shared" si="0"/>
        <v>0.23</v>
      </c>
      <c r="D42" s="21">
        <v>0.34</v>
      </c>
      <c r="E42" t="s">
        <v>13</v>
      </c>
    </row>
    <row r="43" spans="1:5">
      <c r="A43" s="45" t="s">
        <v>541</v>
      </c>
      <c r="B43" s="45" t="s">
        <v>216</v>
      </c>
      <c r="C43" s="21">
        <f t="shared" si="0"/>
        <v>0.23</v>
      </c>
      <c r="D43" s="21">
        <v>0.34</v>
      </c>
      <c r="E43" t="s">
        <v>12</v>
      </c>
    </row>
    <row r="44" spans="1:5">
      <c r="A44" s="45" t="s">
        <v>753</v>
      </c>
      <c r="B44" s="45" t="s">
        <v>557</v>
      </c>
      <c r="C44" s="21">
        <f t="shared" si="0"/>
        <v>1.1000000000000001</v>
      </c>
      <c r="D44" s="39">
        <v>1.66</v>
      </c>
      <c r="E44" t="s">
        <v>891</v>
      </c>
    </row>
    <row r="45" spans="1:5">
      <c r="A45" s="45" t="s">
        <v>493</v>
      </c>
      <c r="B45" s="45" t="s">
        <v>560</v>
      </c>
      <c r="C45" s="21">
        <f t="shared" si="0"/>
        <v>1.25</v>
      </c>
      <c r="D45" s="21">
        <v>1.88</v>
      </c>
      <c r="E45" t="s">
        <v>53</v>
      </c>
    </row>
    <row r="46" spans="1:5">
      <c r="A46" s="45" t="s">
        <v>494</v>
      </c>
      <c r="B46" s="45" t="s">
        <v>560</v>
      </c>
      <c r="C46" s="21">
        <f t="shared" si="0"/>
        <v>1.25</v>
      </c>
      <c r="D46" s="21">
        <v>1.88</v>
      </c>
      <c r="E46" t="s">
        <v>52</v>
      </c>
    </row>
    <row r="47" spans="1:5">
      <c r="A47" s="45" t="s">
        <v>495</v>
      </c>
      <c r="B47" s="45" t="s">
        <v>560</v>
      </c>
      <c r="C47" s="21">
        <f t="shared" si="0"/>
        <v>1.25</v>
      </c>
      <c r="D47" s="21">
        <v>1.88</v>
      </c>
      <c r="E47" t="s">
        <v>52</v>
      </c>
    </row>
    <row r="48" spans="1:5">
      <c r="A48" s="45" t="s">
        <v>483</v>
      </c>
      <c r="B48" s="45" t="s">
        <v>559</v>
      </c>
      <c r="C48" s="21">
        <f t="shared" si="0"/>
        <v>0.96</v>
      </c>
      <c r="D48" s="21">
        <v>1.44</v>
      </c>
      <c r="E48" t="s">
        <v>63</v>
      </c>
    </row>
    <row r="49" spans="1:5">
      <c r="A49" s="45" t="s">
        <v>484</v>
      </c>
      <c r="B49" s="45" t="s">
        <v>559</v>
      </c>
      <c r="C49" s="21">
        <f t="shared" si="0"/>
        <v>0.96</v>
      </c>
      <c r="D49" s="21">
        <v>1.44</v>
      </c>
      <c r="E49" t="s">
        <v>63</v>
      </c>
    </row>
    <row r="50" spans="1:5">
      <c r="A50" s="45" t="s">
        <v>486</v>
      </c>
      <c r="B50" s="45" t="s">
        <v>559</v>
      </c>
      <c r="C50" s="21">
        <f t="shared" si="0"/>
        <v>0.96</v>
      </c>
      <c r="D50" s="21">
        <v>1.44</v>
      </c>
      <c r="E50" t="s">
        <v>61</v>
      </c>
    </row>
    <row r="51" spans="1:5">
      <c r="A51" s="45" t="s">
        <v>481</v>
      </c>
      <c r="B51" s="45" t="s">
        <v>974</v>
      </c>
      <c r="C51" s="21">
        <f t="shared" si="0"/>
        <v>2.38</v>
      </c>
      <c r="D51" s="39">
        <v>3.58</v>
      </c>
      <c r="E51" t="s">
        <v>65</v>
      </c>
    </row>
    <row r="52" spans="1:5">
      <c r="A52" s="45" t="s">
        <v>488</v>
      </c>
      <c r="B52" s="45" t="s">
        <v>974</v>
      </c>
      <c r="C52" s="21">
        <f t="shared" si="0"/>
        <v>2.38</v>
      </c>
      <c r="D52" s="21">
        <v>3.58</v>
      </c>
      <c r="E52" t="s">
        <v>58</v>
      </c>
    </row>
    <row r="53" spans="1:5">
      <c r="A53" s="45" t="s">
        <v>490</v>
      </c>
      <c r="B53" s="45" t="s">
        <v>974</v>
      </c>
      <c r="C53" s="21">
        <f t="shared" si="0"/>
        <v>2.38</v>
      </c>
      <c r="D53" s="39">
        <v>3.58</v>
      </c>
      <c r="E53" t="s">
        <v>56</v>
      </c>
    </row>
    <row r="54" spans="1:5">
      <c r="A54" s="45" t="s">
        <v>492</v>
      </c>
      <c r="B54" s="45" t="s">
        <v>561</v>
      </c>
      <c r="C54" s="21">
        <f t="shared" si="0"/>
        <v>2.57</v>
      </c>
      <c r="D54" s="21">
        <v>3.87</v>
      </c>
      <c r="E54" t="s">
        <v>54</v>
      </c>
    </row>
    <row r="55" spans="1:5">
      <c r="A55" s="45" t="s">
        <v>1086</v>
      </c>
      <c r="B55" s="45" t="s">
        <v>561</v>
      </c>
      <c r="C55" s="21">
        <f t="shared" si="0"/>
        <v>2.57</v>
      </c>
      <c r="D55" s="21">
        <v>3.87</v>
      </c>
      <c r="E55" t="s">
        <v>1207</v>
      </c>
    </row>
    <row r="56" spans="1:5">
      <c r="A56" s="45" t="s">
        <v>482</v>
      </c>
      <c r="B56" s="45" t="s">
        <v>572</v>
      </c>
      <c r="C56" s="21">
        <f t="shared" si="0"/>
        <v>2.3199999999999998</v>
      </c>
      <c r="D56" s="39">
        <v>3.5</v>
      </c>
      <c r="E56" t="s">
        <v>64</v>
      </c>
    </row>
    <row r="57" spans="1:5">
      <c r="A57" s="45" t="s">
        <v>765</v>
      </c>
      <c r="B57" s="45" t="s">
        <v>556</v>
      </c>
      <c r="C57" s="21">
        <f t="shared" si="0"/>
        <v>5.9</v>
      </c>
      <c r="D57" s="21">
        <v>8.89</v>
      </c>
      <c r="E57" t="s">
        <v>60</v>
      </c>
    </row>
    <row r="58" spans="1:5">
      <c r="A58" s="45" t="s">
        <v>333</v>
      </c>
      <c r="B58" s="45" t="s">
        <v>223</v>
      </c>
      <c r="C58" s="21">
        <f t="shared" si="0"/>
        <v>0.17</v>
      </c>
      <c r="D58" s="21">
        <v>0.26</v>
      </c>
      <c r="E58" t="s">
        <v>163</v>
      </c>
    </row>
    <row r="59" spans="1:5">
      <c r="A59" s="45" t="s">
        <v>1085</v>
      </c>
      <c r="B59" s="45" t="s">
        <v>223</v>
      </c>
      <c r="C59" s="21">
        <f t="shared" si="0"/>
        <v>0.17</v>
      </c>
      <c r="D59" s="21">
        <v>0.26</v>
      </c>
      <c r="E59" t="s">
        <v>1206</v>
      </c>
    </row>
    <row r="60" spans="1:5">
      <c r="A60" s="45" t="s">
        <v>384</v>
      </c>
      <c r="B60" s="45" t="s">
        <v>970</v>
      </c>
      <c r="C60" s="21">
        <f t="shared" si="0"/>
        <v>1.83</v>
      </c>
      <c r="D60" s="39">
        <v>2.76</v>
      </c>
      <c r="E60" t="s">
        <v>94</v>
      </c>
    </row>
    <row r="61" spans="1:5">
      <c r="A61" s="45" t="s">
        <v>489</v>
      </c>
      <c r="B61" s="45" t="s">
        <v>970</v>
      </c>
      <c r="C61" s="21">
        <f t="shared" si="0"/>
        <v>1.83</v>
      </c>
      <c r="D61" s="21">
        <v>2.76</v>
      </c>
      <c r="E61" t="s">
        <v>57</v>
      </c>
    </row>
    <row r="62" spans="1:5">
      <c r="A62" s="45" t="s">
        <v>642</v>
      </c>
      <c r="B62" s="45" t="s">
        <v>1093</v>
      </c>
      <c r="C62" s="21">
        <f t="shared" si="0"/>
        <v>2.0699999999999998</v>
      </c>
      <c r="D62" s="21">
        <v>3.12</v>
      </c>
      <c r="E62" t="s">
        <v>156</v>
      </c>
    </row>
    <row r="63" spans="1:5">
      <c r="A63" s="45" t="s">
        <v>643</v>
      </c>
      <c r="B63" s="45" t="s">
        <v>1093</v>
      </c>
      <c r="C63" s="21">
        <f t="shared" si="0"/>
        <v>2.0699999999999998</v>
      </c>
      <c r="D63" s="21">
        <v>3.12</v>
      </c>
      <c r="E63" t="s">
        <v>808</v>
      </c>
    </row>
    <row r="64" spans="1:5">
      <c r="A64" s="45" t="s">
        <v>727</v>
      </c>
      <c r="B64" s="45" t="s">
        <v>1093</v>
      </c>
      <c r="C64" s="21">
        <f t="shared" si="0"/>
        <v>2.0699999999999998</v>
      </c>
      <c r="D64" s="21">
        <v>3.12</v>
      </c>
      <c r="E64" t="s">
        <v>821</v>
      </c>
    </row>
    <row r="65" spans="1:5">
      <c r="A65" s="45" t="s">
        <v>700</v>
      </c>
      <c r="B65" s="45" t="s">
        <v>1093</v>
      </c>
      <c r="C65" s="21">
        <f t="shared" si="0"/>
        <v>2.0699999999999998</v>
      </c>
      <c r="D65" s="21">
        <v>3.12</v>
      </c>
      <c r="E65" t="s">
        <v>892</v>
      </c>
    </row>
    <row r="66" spans="1:5">
      <c r="A66" s="45" t="s">
        <v>702</v>
      </c>
      <c r="B66" s="45" t="s">
        <v>1093</v>
      </c>
      <c r="C66" s="21">
        <f t="shared" ref="C66:C129" si="1">ROUND(D66*(1-$G$2),2)</f>
        <v>2.0699999999999998</v>
      </c>
      <c r="D66" s="21">
        <v>3.12</v>
      </c>
      <c r="E66" t="s">
        <v>894</v>
      </c>
    </row>
    <row r="67" spans="1:5">
      <c r="A67" s="45" t="s">
        <v>703</v>
      </c>
      <c r="B67" s="45" t="s">
        <v>1093</v>
      </c>
      <c r="C67" s="21">
        <f t="shared" si="1"/>
        <v>2.0699999999999998</v>
      </c>
      <c r="D67" s="21">
        <v>3.12</v>
      </c>
      <c r="E67" t="s">
        <v>1162</v>
      </c>
    </row>
    <row r="68" spans="1:5">
      <c r="A68" s="45" t="s">
        <v>704</v>
      </c>
      <c r="B68" s="45" t="s">
        <v>1093</v>
      </c>
      <c r="C68" s="21">
        <f t="shared" si="1"/>
        <v>2.0699999999999998</v>
      </c>
      <c r="D68" s="21">
        <v>3.12</v>
      </c>
      <c r="E68" t="s">
        <v>895</v>
      </c>
    </row>
    <row r="69" spans="1:5">
      <c r="A69" s="45" t="s">
        <v>590</v>
      </c>
      <c r="B69" s="45" t="s">
        <v>1093</v>
      </c>
      <c r="C69" s="21">
        <f t="shared" si="1"/>
        <v>2.0699999999999998</v>
      </c>
      <c r="D69" s="21">
        <v>3.12</v>
      </c>
      <c r="E69" t="s">
        <v>896</v>
      </c>
    </row>
    <row r="70" spans="1:5">
      <c r="A70" s="45" t="s">
        <v>705</v>
      </c>
      <c r="B70" s="45" t="s">
        <v>1093</v>
      </c>
      <c r="C70" s="21">
        <f t="shared" si="1"/>
        <v>2.0699999999999998</v>
      </c>
      <c r="D70" s="21">
        <v>3.12</v>
      </c>
      <c r="E70" t="s">
        <v>897</v>
      </c>
    </row>
    <row r="71" spans="1:5">
      <c r="A71" s="45" t="s">
        <v>706</v>
      </c>
      <c r="B71" s="45" t="s">
        <v>1093</v>
      </c>
      <c r="C71" s="21">
        <f t="shared" si="1"/>
        <v>2.0699999999999998</v>
      </c>
      <c r="D71" s="21">
        <v>3.12</v>
      </c>
      <c r="E71" t="s">
        <v>898</v>
      </c>
    </row>
    <row r="72" spans="1:5">
      <c r="A72" s="45" t="s">
        <v>707</v>
      </c>
      <c r="B72" s="45" t="s">
        <v>1093</v>
      </c>
      <c r="C72" s="21">
        <f t="shared" si="1"/>
        <v>2.0699999999999998</v>
      </c>
      <c r="D72" s="21">
        <v>3.12</v>
      </c>
      <c r="E72" t="s">
        <v>899</v>
      </c>
    </row>
    <row r="73" spans="1:5">
      <c r="A73" s="45" t="s">
        <v>754</v>
      </c>
      <c r="B73" s="45" t="s">
        <v>1093</v>
      </c>
      <c r="C73" s="21">
        <f t="shared" si="1"/>
        <v>2.0699999999999998</v>
      </c>
      <c r="D73" s="21">
        <v>3.12</v>
      </c>
      <c r="E73" t="s">
        <v>900</v>
      </c>
    </row>
    <row r="74" spans="1:5">
      <c r="A74" s="45" t="s">
        <v>453</v>
      </c>
      <c r="B74" s="45" t="s">
        <v>1093</v>
      </c>
      <c r="C74" s="21">
        <f t="shared" si="1"/>
        <v>2.0699999999999998</v>
      </c>
      <c r="D74" s="21">
        <v>3.12</v>
      </c>
      <c r="E74" t="s">
        <v>927</v>
      </c>
    </row>
    <row r="75" spans="1:5">
      <c r="A75" s="45" t="s">
        <v>454</v>
      </c>
      <c r="B75" s="45" t="s">
        <v>1093</v>
      </c>
      <c r="C75" s="21">
        <f t="shared" si="1"/>
        <v>2.0699999999999998</v>
      </c>
      <c r="D75" s="21">
        <v>3.12</v>
      </c>
      <c r="E75" t="s">
        <v>83</v>
      </c>
    </row>
    <row r="76" spans="1:5">
      <c r="A76" s="45" t="s">
        <v>334</v>
      </c>
      <c r="B76" s="45" t="s">
        <v>550</v>
      </c>
      <c r="C76" s="21">
        <f t="shared" si="1"/>
        <v>2.9</v>
      </c>
      <c r="D76" s="21">
        <v>4.3600000000000003</v>
      </c>
      <c r="E76" t="s">
        <v>160</v>
      </c>
    </row>
    <row r="77" spans="1:5">
      <c r="A77" s="45" t="s">
        <v>381</v>
      </c>
      <c r="B77" s="45" t="s">
        <v>550</v>
      </c>
      <c r="C77" s="21">
        <f t="shared" si="1"/>
        <v>2.9</v>
      </c>
      <c r="D77" s="39">
        <v>4.3600000000000003</v>
      </c>
      <c r="E77" t="s">
        <v>579</v>
      </c>
    </row>
    <row r="78" spans="1:5">
      <c r="A78" s="45" t="s">
        <v>1080</v>
      </c>
      <c r="B78" s="45" t="s">
        <v>550</v>
      </c>
      <c r="C78" s="21">
        <f t="shared" si="1"/>
        <v>2.9</v>
      </c>
      <c r="D78" s="21">
        <v>4.3600000000000003</v>
      </c>
      <c r="E78" t="s">
        <v>1201</v>
      </c>
    </row>
    <row r="79" spans="1:5">
      <c r="A79" s="45" t="s">
        <v>1081</v>
      </c>
      <c r="B79" s="45" t="s">
        <v>550</v>
      </c>
      <c r="C79" s="21">
        <f t="shared" si="1"/>
        <v>2.9</v>
      </c>
      <c r="D79" s="39">
        <v>4.3600000000000003</v>
      </c>
      <c r="E79" t="s">
        <v>1202</v>
      </c>
    </row>
    <row r="80" spans="1:5">
      <c r="A80" s="45" t="s">
        <v>505</v>
      </c>
      <c r="B80" s="45" t="s">
        <v>958</v>
      </c>
      <c r="C80" s="21">
        <f t="shared" si="1"/>
        <v>2.9</v>
      </c>
      <c r="D80" s="21">
        <v>4.3600000000000003</v>
      </c>
      <c r="E80" t="s">
        <v>44</v>
      </c>
    </row>
    <row r="81" spans="1:5">
      <c r="A81" s="45" t="s">
        <v>506</v>
      </c>
      <c r="B81" s="45" t="s">
        <v>958</v>
      </c>
      <c r="C81" s="21">
        <f t="shared" si="1"/>
        <v>2.9</v>
      </c>
      <c r="D81" s="39">
        <v>4.3600000000000003</v>
      </c>
      <c r="E81" t="s">
        <v>43</v>
      </c>
    </row>
    <row r="82" spans="1:5">
      <c r="A82" s="45" t="s">
        <v>527</v>
      </c>
      <c r="B82" s="45" t="s">
        <v>958</v>
      </c>
      <c r="C82" s="21">
        <f t="shared" si="1"/>
        <v>2.9</v>
      </c>
      <c r="D82" s="21">
        <v>4.3600000000000003</v>
      </c>
      <c r="E82" t="s">
        <v>25</v>
      </c>
    </row>
    <row r="83" spans="1:5">
      <c r="A83" s="45" t="s">
        <v>1090</v>
      </c>
      <c r="B83" s="45" t="s">
        <v>958</v>
      </c>
      <c r="C83" s="21">
        <f t="shared" si="1"/>
        <v>2.9</v>
      </c>
      <c r="D83" s="39">
        <v>4.3600000000000003</v>
      </c>
      <c r="E83" t="s">
        <v>1211</v>
      </c>
    </row>
    <row r="84" spans="1:5">
      <c r="A84" s="45" t="s">
        <v>504</v>
      </c>
      <c r="B84" s="45" t="s">
        <v>551</v>
      </c>
      <c r="C84" s="21">
        <f t="shared" si="1"/>
        <v>1.25</v>
      </c>
      <c r="D84" s="39">
        <v>1.89</v>
      </c>
      <c r="E84" t="s">
        <v>46</v>
      </c>
    </row>
    <row r="85" spans="1:5">
      <c r="A85" s="45" t="s">
        <v>508</v>
      </c>
      <c r="B85" s="45" t="s">
        <v>551</v>
      </c>
      <c r="C85" s="21">
        <f t="shared" si="1"/>
        <v>1.25</v>
      </c>
      <c r="D85" s="39">
        <v>1.89</v>
      </c>
      <c r="E85" t="s">
        <v>943</v>
      </c>
    </row>
    <row r="86" spans="1:5">
      <c r="A86" s="45" t="s">
        <v>526</v>
      </c>
      <c r="B86" s="45" t="s">
        <v>551</v>
      </c>
      <c r="C86" s="21">
        <f t="shared" si="1"/>
        <v>1.25</v>
      </c>
      <c r="D86" s="39">
        <v>1.89</v>
      </c>
      <c r="E86" t="s">
        <v>26</v>
      </c>
    </row>
    <row r="87" spans="1:5">
      <c r="A87" s="45" t="s">
        <v>547</v>
      </c>
      <c r="B87" s="45" t="s">
        <v>551</v>
      </c>
      <c r="C87" s="21">
        <f t="shared" si="1"/>
        <v>1.25</v>
      </c>
      <c r="D87" s="39">
        <v>1.89</v>
      </c>
      <c r="E87" t="s">
        <v>6</v>
      </c>
    </row>
    <row r="88" spans="1:5">
      <c r="A88" s="45" t="s">
        <v>653</v>
      </c>
      <c r="B88" s="45" t="s">
        <v>565</v>
      </c>
      <c r="C88" s="21">
        <f t="shared" si="1"/>
        <v>1.1399999999999999</v>
      </c>
      <c r="D88" s="21">
        <v>1.71</v>
      </c>
      <c r="E88" t="s">
        <v>681</v>
      </c>
    </row>
    <row r="89" spans="1:5">
      <c r="A89" s="45" t="s">
        <v>597</v>
      </c>
      <c r="B89" s="45" t="s">
        <v>565</v>
      </c>
      <c r="C89" s="21">
        <f t="shared" si="1"/>
        <v>1.1399999999999999</v>
      </c>
      <c r="D89" s="39">
        <v>1.71</v>
      </c>
      <c r="E89" t="s">
        <v>582</v>
      </c>
    </row>
    <row r="90" spans="1:5">
      <c r="A90" s="45" t="s">
        <v>1038</v>
      </c>
      <c r="B90" s="45" t="s">
        <v>565</v>
      </c>
      <c r="C90" s="21">
        <f t="shared" si="1"/>
        <v>1.1399999999999999</v>
      </c>
      <c r="D90" s="21">
        <v>1.71</v>
      </c>
      <c r="E90" t="s">
        <v>129</v>
      </c>
    </row>
    <row r="91" spans="1:5">
      <c r="A91" s="45" t="s">
        <v>406</v>
      </c>
      <c r="B91" s="45" t="s">
        <v>565</v>
      </c>
      <c r="C91" s="21">
        <f t="shared" si="1"/>
        <v>1.1399999999999999</v>
      </c>
      <c r="D91" s="39">
        <v>1.71</v>
      </c>
      <c r="E91" t="s">
        <v>885</v>
      </c>
    </row>
    <row r="92" spans="1:5">
      <c r="A92" s="45" t="s">
        <v>581</v>
      </c>
      <c r="B92" s="45" t="s">
        <v>565</v>
      </c>
      <c r="C92" s="21">
        <f t="shared" si="1"/>
        <v>1.1399999999999999</v>
      </c>
      <c r="D92" s="21">
        <v>1.71</v>
      </c>
      <c r="E92" t="s">
        <v>924</v>
      </c>
    </row>
    <row r="93" spans="1:5">
      <c r="A93" s="45" t="s">
        <v>622</v>
      </c>
      <c r="B93" s="45" t="s">
        <v>565</v>
      </c>
      <c r="C93" s="21">
        <f t="shared" si="1"/>
        <v>1.1399999999999999</v>
      </c>
      <c r="D93" s="39">
        <v>1.71</v>
      </c>
      <c r="E93" t="s">
        <v>98</v>
      </c>
    </row>
    <row r="94" spans="1:5">
      <c r="A94" s="45" t="s">
        <v>1071</v>
      </c>
      <c r="B94" s="45" t="s">
        <v>565</v>
      </c>
      <c r="C94" s="21">
        <f t="shared" si="1"/>
        <v>1.1399999999999999</v>
      </c>
      <c r="D94" s="21">
        <v>1.71</v>
      </c>
      <c r="E94" t="s">
        <v>1186</v>
      </c>
    </row>
    <row r="95" spans="1:5">
      <c r="A95" s="45" t="s">
        <v>383</v>
      </c>
      <c r="B95" s="45" t="s">
        <v>565</v>
      </c>
      <c r="C95" s="21">
        <f t="shared" si="1"/>
        <v>1.1399999999999999</v>
      </c>
      <c r="D95" s="39">
        <v>1.71</v>
      </c>
      <c r="E95" t="s">
        <v>90</v>
      </c>
    </row>
    <row r="96" spans="1:5">
      <c r="A96" s="45" t="s">
        <v>455</v>
      </c>
      <c r="B96" s="45" t="s">
        <v>565</v>
      </c>
      <c r="C96" s="21">
        <f t="shared" si="1"/>
        <v>1.1399999999999999</v>
      </c>
      <c r="D96" s="21">
        <v>1.71</v>
      </c>
      <c r="E96" t="s">
        <v>82</v>
      </c>
    </row>
    <row r="97" spans="1:5">
      <c r="A97" s="45" t="s">
        <v>456</v>
      </c>
      <c r="B97" s="45" t="s">
        <v>565</v>
      </c>
      <c r="C97" s="21">
        <f t="shared" si="1"/>
        <v>1.1399999999999999</v>
      </c>
      <c r="D97" s="39">
        <v>1.71</v>
      </c>
      <c r="E97" t="s">
        <v>1193</v>
      </c>
    </row>
    <row r="98" spans="1:5">
      <c r="A98" s="45" t="s">
        <v>457</v>
      </c>
      <c r="B98" s="45" t="s">
        <v>565</v>
      </c>
      <c r="C98" s="21">
        <f t="shared" si="1"/>
        <v>1.1399999999999999</v>
      </c>
      <c r="D98" s="21">
        <v>1.71</v>
      </c>
      <c r="E98" t="s">
        <v>82</v>
      </c>
    </row>
    <row r="99" spans="1:5">
      <c r="A99" s="45" t="s">
        <v>1075</v>
      </c>
      <c r="B99" s="45" t="s">
        <v>565</v>
      </c>
      <c r="C99" s="21">
        <f t="shared" si="1"/>
        <v>1.1399999999999999</v>
      </c>
      <c r="D99" s="39">
        <v>1.71</v>
      </c>
      <c r="E99" t="s">
        <v>1194</v>
      </c>
    </row>
    <row r="100" spans="1:5">
      <c r="A100" s="45" t="s">
        <v>1076</v>
      </c>
      <c r="B100" s="45" t="s">
        <v>565</v>
      </c>
      <c r="C100" s="21">
        <f t="shared" si="1"/>
        <v>1.1399999999999999</v>
      </c>
      <c r="D100" s="21">
        <v>1.71</v>
      </c>
      <c r="E100" t="s">
        <v>1196</v>
      </c>
    </row>
    <row r="101" spans="1:5">
      <c r="A101" s="45" t="s">
        <v>575</v>
      </c>
      <c r="B101" s="45" t="s">
        <v>565</v>
      </c>
      <c r="C101" s="21">
        <f t="shared" si="1"/>
        <v>1.1399999999999999</v>
      </c>
      <c r="D101" s="39">
        <v>1.71</v>
      </c>
      <c r="E101" t="s">
        <v>576</v>
      </c>
    </row>
    <row r="102" spans="1:5">
      <c r="A102" s="45" t="s">
        <v>573</v>
      </c>
      <c r="B102" s="45" t="s">
        <v>565</v>
      </c>
      <c r="C102" s="21">
        <f t="shared" si="1"/>
        <v>1.1399999999999999</v>
      </c>
      <c r="D102" s="21">
        <v>1.71</v>
      </c>
      <c r="E102" t="s">
        <v>574</v>
      </c>
    </row>
    <row r="103" spans="1:5">
      <c r="A103" s="45" t="s">
        <v>625</v>
      </c>
      <c r="B103" s="45" t="s">
        <v>565</v>
      </c>
      <c r="C103" s="21">
        <f t="shared" si="1"/>
        <v>1.1399999999999999</v>
      </c>
      <c r="D103" s="39">
        <v>1.71</v>
      </c>
      <c r="E103" t="s">
        <v>626</v>
      </c>
    </row>
    <row r="104" spans="1:5">
      <c r="A104" s="45" t="s">
        <v>513</v>
      </c>
      <c r="B104" s="45" t="s">
        <v>565</v>
      </c>
      <c r="C104" s="21">
        <f t="shared" si="1"/>
        <v>1.1399999999999999</v>
      </c>
      <c r="D104" s="21">
        <v>1.71</v>
      </c>
      <c r="E104" t="s">
        <v>39</v>
      </c>
    </row>
    <row r="105" spans="1:5">
      <c r="A105" s="45" t="s">
        <v>534</v>
      </c>
      <c r="B105" s="45" t="s">
        <v>565</v>
      </c>
      <c r="C105" s="21">
        <f t="shared" si="1"/>
        <v>1.1399999999999999</v>
      </c>
      <c r="D105" s="39">
        <v>1.71</v>
      </c>
      <c r="E105" t="s">
        <v>946</v>
      </c>
    </row>
    <row r="106" spans="1:5">
      <c r="A106" s="45" t="s">
        <v>443</v>
      </c>
      <c r="B106" s="45" t="s">
        <v>564</v>
      </c>
      <c r="C106" s="21">
        <f t="shared" si="1"/>
        <v>1.27</v>
      </c>
      <c r="D106" s="21">
        <v>1.92</v>
      </c>
      <c r="E106" t="s">
        <v>180</v>
      </c>
    </row>
    <row r="107" spans="1:5">
      <c r="A107" s="45" t="s">
        <v>267</v>
      </c>
      <c r="B107" s="45" t="s">
        <v>564</v>
      </c>
      <c r="C107" s="21">
        <f t="shared" si="1"/>
        <v>1.27</v>
      </c>
      <c r="D107" s="21">
        <v>1.92</v>
      </c>
      <c r="E107" t="s">
        <v>179</v>
      </c>
    </row>
    <row r="108" spans="1:5">
      <c r="A108" s="45" t="s">
        <v>408</v>
      </c>
      <c r="B108" s="45" t="s">
        <v>564</v>
      </c>
      <c r="C108" s="21">
        <f t="shared" si="1"/>
        <v>1.27</v>
      </c>
      <c r="D108" s="21">
        <v>1.92</v>
      </c>
      <c r="E108" t="s">
        <v>118</v>
      </c>
    </row>
    <row r="109" spans="1:5">
      <c r="A109" s="45" t="s">
        <v>1050</v>
      </c>
      <c r="B109" s="45" t="s">
        <v>564</v>
      </c>
      <c r="C109" s="21">
        <f t="shared" si="1"/>
        <v>1.27</v>
      </c>
      <c r="D109" s="21">
        <v>1.92</v>
      </c>
      <c r="E109" t="s">
        <v>1154</v>
      </c>
    </row>
    <row r="110" spans="1:5">
      <c r="A110" s="45" t="s">
        <v>514</v>
      </c>
      <c r="B110" s="45" t="s">
        <v>564</v>
      </c>
      <c r="C110" s="21">
        <f t="shared" si="1"/>
        <v>1.27</v>
      </c>
      <c r="D110" s="21">
        <v>1.92</v>
      </c>
      <c r="E110" t="s">
        <v>38</v>
      </c>
    </row>
    <row r="111" spans="1:5">
      <c r="A111" s="45" t="s">
        <v>535</v>
      </c>
      <c r="B111" s="45" t="s">
        <v>564</v>
      </c>
      <c r="C111" s="21">
        <f t="shared" si="1"/>
        <v>1.27</v>
      </c>
      <c r="D111" s="21">
        <v>1.92</v>
      </c>
      <c r="E111" t="s">
        <v>18</v>
      </c>
    </row>
    <row r="112" spans="1:5">
      <c r="A112" s="45" t="s">
        <v>726</v>
      </c>
      <c r="B112" s="45" t="s">
        <v>1094</v>
      </c>
      <c r="C112" s="21">
        <f t="shared" si="1"/>
        <v>1.59</v>
      </c>
      <c r="D112" s="21">
        <v>2.4</v>
      </c>
      <c r="E112" t="s">
        <v>820</v>
      </c>
    </row>
    <row r="113" spans="1:5">
      <c r="A113" s="45" t="s">
        <v>621</v>
      </c>
      <c r="B113" s="45" t="s">
        <v>215</v>
      </c>
      <c r="C113" s="21">
        <f t="shared" si="1"/>
        <v>0.47</v>
      </c>
      <c r="D113" s="39">
        <v>0.71</v>
      </c>
      <c r="E113" t="s">
        <v>1132</v>
      </c>
    </row>
    <row r="114" spans="1:5">
      <c r="A114" s="45" t="s">
        <v>292</v>
      </c>
      <c r="B114" s="45" t="s">
        <v>215</v>
      </c>
      <c r="C114" s="21">
        <f t="shared" si="1"/>
        <v>0.47</v>
      </c>
      <c r="D114" s="39">
        <v>0.71</v>
      </c>
      <c r="E114" t="s">
        <v>858</v>
      </c>
    </row>
    <row r="115" spans="1:5">
      <c r="A115" s="45" t="s">
        <v>360</v>
      </c>
      <c r="B115" s="45" t="s">
        <v>215</v>
      </c>
      <c r="C115" s="21">
        <f t="shared" si="1"/>
        <v>0.47</v>
      </c>
      <c r="D115" s="39">
        <v>0.71</v>
      </c>
      <c r="E115" t="s">
        <v>135</v>
      </c>
    </row>
    <row r="116" spans="1:5">
      <c r="A116" s="45" t="s">
        <v>421</v>
      </c>
      <c r="B116" s="45" t="s">
        <v>215</v>
      </c>
      <c r="C116" s="21">
        <f t="shared" si="1"/>
        <v>0.47</v>
      </c>
      <c r="D116" s="39">
        <v>0.71</v>
      </c>
      <c r="E116" t="s">
        <v>860</v>
      </c>
    </row>
    <row r="117" spans="1:5">
      <c r="A117" s="45" t="s">
        <v>420</v>
      </c>
      <c r="B117" s="45" t="s">
        <v>215</v>
      </c>
      <c r="C117" s="21">
        <f t="shared" si="1"/>
        <v>0.47</v>
      </c>
      <c r="D117" s="39">
        <v>0.71</v>
      </c>
      <c r="E117" t="s">
        <v>133</v>
      </c>
    </row>
    <row r="118" spans="1:5">
      <c r="A118" s="45" t="s">
        <v>359</v>
      </c>
      <c r="B118" s="45" t="s">
        <v>215</v>
      </c>
      <c r="C118" s="21">
        <f t="shared" si="1"/>
        <v>0.47</v>
      </c>
      <c r="D118" s="39">
        <v>0.71</v>
      </c>
      <c r="E118" t="s">
        <v>861</v>
      </c>
    </row>
    <row r="119" spans="1:5">
      <c r="A119" s="45" t="s">
        <v>372</v>
      </c>
      <c r="B119" s="45" t="s">
        <v>215</v>
      </c>
      <c r="C119" s="21">
        <f t="shared" si="1"/>
        <v>0.47</v>
      </c>
      <c r="D119" s="39">
        <v>0.71</v>
      </c>
      <c r="E119" t="s">
        <v>865</v>
      </c>
    </row>
    <row r="120" spans="1:5">
      <c r="A120" s="45" t="s">
        <v>371</v>
      </c>
      <c r="B120" s="45" t="s">
        <v>215</v>
      </c>
      <c r="C120" s="21">
        <f t="shared" si="1"/>
        <v>0.47</v>
      </c>
      <c r="D120" s="39">
        <v>0.71</v>
      </c>
      <c r="E120" t="s">
        <v>594</v>
      </c>
    </row>
    <row r="121" spans="1:5">
      <c r="A121" s="45" t="s">
        <v>592</v>
      </c>
      <c r="B121" s="45" t="s">
        <v>215</v>
      </c>
      <c r="C121" s="21">
        <f t="shared" si="1"/>
        <v>0.47</v>
      </c>
      <c r="D121" s="39">
        <v>0.71</v>
      </c>
      <c r="E121" t="s">
        <v>593</v>
      </c>
    </row>
    <row r="122" spans="1:5">
      <c r="A122" s="45" t="s">
        <v>618</v>
      </c>
      <c r="B122" s="45" t="s">
        <v>215</v>
      </c>
      <c r="C122" s="21">
        <f t="shared" si="1"/>
        <v>0.47</v>
      </c>
      <c r="D122" s="39">
        <v>0.71</v>
      </c>
      <c r="E122" t="s">
        <v>1138</v>
      </c>
    </row>
    <row r="123" spans="1:5">
      <c r="A123" s="45" t="s">
        <v>632</v>
      </c>
      <c r="B123" s="45" t="s">
        <v>215</v>
      </c>
      <c r="C123" s="21">
        <f t="shared" si="1"/>
        <v>0.47</v>
      </c>
      <c r="D123" s="39">
        <v>0.71</v>
      </c>
      <c r="E123" t="s">
        <v>868</v>
      </c>
    </row>
    <row r="124" spans="1:5">
      <c r="A124" s="45" t="s">
        <v>417</v>
      </c>
      <c r="B124" s="45" t="s">
        <v>215</v>
      </c>
      <c r="C124" s="21">
        <f t="shared" si="1"/>
        <v>0.47</v>
      </c>
      <c r="D124" s="39">
        <v>0.71</v>
      </c>
      <c r="E124" t="s">
        <v>133</v>
      </c>
    </row>
    <row r="125" spans="1:5">
      <c r="A125" s="45" t="s">
        <v>745</v>
      </c>
      <c r="B125" s="45" t="s">
        <v>215</v>
      </c>
      <c r="C125" s="21">
        <f t="shared" si="1"/>
        <v>0.47</v>
      </c>
      <c r="D125" s="39">
        <v>0.71</v>
      </c>
      <c r="E125" t="s">
        <v>870</v>
      </c>
    </row>
    <row r="126" spans="1:5">
      <c r="A126" s="45" t="s">
        <v>271</v>
      </c>
      <c r="B126" s="45" t="s">
        <v>215</v>
      </c>
      <c r="C126" s="21">
        <f t="shared" si="1"/>
        <v>0.47</v>
      </c>
      <c r="D126" s="39">
        <v>0.71</v>
      </c>
      <c r="E126" t="s">
        <v>96</v>
      </c>
    </row>
    <row r="127" spans="1:5">
      <c r="A127" s="45" t="s">
        <v>763</v>
      </c>
      <c r="B127" s="45" t="s">
        <v>215</v>
      </c>
      <c r="C127" s="21">
        <f t="shared" si="1"/>
        <v>0.47</v>
      </c>
      <c r="D127" s="39">
        <v>0.71</v>
      </c>
      <c r="E127" t="s">
        <v>925</v>
      </c>
    </row>
    <row r="128" spans="1:5">
      <c r="A128" s="45" t="s">
        <v>342</v>
      </c>
      <c r="B128" s="45" t="s">
        <v>215</v>
      </c>
      <c r="C128" s="21">
        <f t="shared" si="1"/>
        <v>0.47</v>
      </c>
      <c r="D128" s="39">
        <v>0.71</v>
      </c>
      <c r="E128" t="s">
        <v>926</v>
      </c>
    </row>
    <row r="129" spans="1:5">
      <c r="A129" s="45" t="s">
        <v>341</v>
      </c>
      <c r="B129" s="45" t="s">
        <v>215</v>
      </c>
      <c r="C129" s="21">
        <f t="shared" si="1"/>
        <v>0.47</v>
      </c>
      <c r="D129" s="39">
        <v>0.71</v>
      </c>
      <c r="E129" t="s">
        <v>89</v>
      </c>
    </row>
    <row r="130" spans="1:5">
      <c r="A130" s="45" t="s">
        <v>521</v>
      </c>
      <c r="B130" s="45" t="s">
        <v>215</v>
      </c>
      <c r="C130" s="21">
        <f t="shared" ref="C130:C193" si="2">ROUND(D130*(1-$G$2),2)</f>
        <v>0.47</v>
      </c>
      <c r="D130" s="39">
        <v>0.71</v>
      </c>
      <c r="E130" t="s">
        <v>31</v>
      </c>
    </row>
    <row r="131" spans="1:5">
      <c r="A131" s="45" t="s">
        <v>543</v>
      </c>
      <c r="B131" s="45" t="s">
        <v>215</v>
      </c>
      <c r="C131" s="21">
        <f t="shared" si="2"/>
        <v>0.47</v>
      </c>
      <c r="D131" s="39">
        <v>0.71</v>
      </c>
      <c r="E131" t="s">
        <v>10</v>
      </c>
    </row>
    <row r="132" spans="1:5">
      <c r="A132" s="45" t="s">
        <v>1008</v>
      </c>
      <c r="B132" s="45" t="s">
        <v>562</v>
      </c>
      <c r="C132" s="21">
        <f t="shared" si="2"/>
        <v>2</v>
      </c>
      <c r="D132" s="21">
        <v>3.01</v>
      </c>
      <c r="E132" t="s">
        <v>1098</v>
      </c>
    </row>
    <row r="133" spans="1:5">
      <c r="A133" s="45" t="s">
        <v>326</v>
      </c>
      <c r="B133" s="45" t="s">
        <v>562</v>
      </c>
      <c r="C133" s="21">
        <f t="shared" si="2"/>
        <v>2</v>
      </c>
      <c r="D133" s="39">
        <v>3.01</v>
      </c>
      <c r="E133" t="s">
        <v>141</v>
      </c>
    </row>
    <row r="134" spans="1:5">
      <c r="A134" s="45" t="s">
        <v>354</v>
      </c>
      <c r="B134" s="45" t="s">
        <v>562</v>
      </c>
      <c r="C134" s="21">
        <f t="shared" si="2"/>
        <v>2</v>
      </c>
      <c r="D134" s="21">
        <v>3.01</v>
      </c>
      <c r="E134" t="s">
        <v>879</v>
      </c>
    </row>
    <row r="135" spans="1:5">
      <c r="A135" s="45" t="s">
        <v>325</v>
      </c>
      <c r="B135" s="45" t="s">
        <v>562</v>
      </c>
      <c r="C135" s="21">
        <f t="shared" si="2"/>
        <v>2</v>
      </c>
      <c r="D135" s="39">
        <v>3.01</v>
      </c>
      <c r="E135" t="s">
        <v>95</v>
      </c>
    </row>
    <row r="136" spans="1:5">
      <c r="A136" s="45" t="s">
        <v>516</v>
      </c>
      <c r="B136" s="45" t="s">
        <v>562</v>
      </c>
      <c r="C136" s="21">
        <f t="shared" si="2"/>
        <v>2</v>
      </c>
      <c r="D136" s="21">
        <v>3.01</v>
      </c>
      <c r="E136" t="s">
        <v>36</v>
      </c>
    </row>
    <row r="137" spans="1:5">
      <c r="A137" s="45" t="s">
        <v>1089</v>
      </c>
      <c r="B137" s="45" t="s">
        <v>562</v>
      </c>
      <c r="C137" s="21">
        <f t="shared" si="2"/>
        <v>2</v>
      </c>
      <c r="D137" s="39">
        <v>3.01</v>
      </c>
      <c r="E137" t="s">
        <v>1210</v>
      </c>
    </row>
    <row r="138" spans="1:5">
      <c r="A138" s="45" t="s">
        <v>537</v>
      </c>
      <c r="B138" s="45" t="s">
        <v>562</v>
      </c>
      <c r="C138" s="21">
        <f t="shared" si="2"/>
        <v>2</v>
      </c>
      <c r="D138" s="21">
        <v>3.01</v>
      </c>
      <c r="E138" t="s">
        <v>16</v>
      </c>
    </row>
    <row r="139" spans="1:5">
      <c r="A139" s="45" t="s">
        <v>570</v>
      </c>
      <c r="B139" s="45" t="s">
        <v>975</v>
      </c>
      <c r="C139" s="21">
        <f t="shared" si="2"/>
        <v>0.41</v>
      </c>
      <c r="D139" s="21">
        <v>0.62</v>
      </c>
      <c r="E139" t="s">
        <v>571</v>
      </c>
    </row>
    <row r="140" spans="1:5">
      <c r="A140" s="45" t="s">
        <v>529</v>
      </c>
      <c r="B140" s="45" t="s">
        <v>975</v>
      </c>
      <c r="C140" s="21">
        <f t="shared" si="2"/>
        <v>0.41</v>
      </c>
      <c r="D140" s="21">
        <v>0.62</v>
      </c>
      <c r="E140" t="s">
        <v>23</v>
      </c>
    </row>
    <row r="141" spans="1:5">
      <c r="A141" s="45" t="s">
        <v>446</v>
      </c>
      <c r="B141" s="45" t="s">
        <v>549</v>
      </c>
      <c r="C141" s="21">
        <f t="shared" si="2"/>
        <v>1.41</v>
      </c>
      <c r="D141" s="39">
        <v>2.12</v>
      </c>
      <c r="E141" t="s">
        <v>98</v>
      </c>
    </row>
    <row r="142" spans="1:5">
      <c r="A142" s="45" t="s">
        <v>1079</v>
      </c>
      <c r="B142" s="45" t="s">
        <v>549</v>
      </c>
      <c r="C142" s="21">
        <f t="shared" si="2"/>
        <v>1.41</v>
      </c>
      <c r="D142" s="21">
        <v>2.12</v>
      </c>
      <c r="E142" t="s">
        <v>1200</v>
      </c>
    </row>
    <row r="143" spans="1:5">
      <c r="A143" s="45" t="s">
        <v>528</v>
      </c>
      <c r="B143" s="45" t="s">
        <v>549</v>
      </c>
      <c r="C143" s="21">
        <f t="shared" si="2"/>
        <v>1.41</v>
      </c>
      <c r="D143" s="39">
        <v>2.12</v>
      </c>
      <c r="E143" t="s">
        <v>24</v>
      </c>
    </row>
    <row r="144" spans="1:5">
      <c r="A144" s="45" t="s">
        <v>1091</v>
      </c>
      <c r="B144" s="45" t="s">
        <v>549</v>
      </c>
      <c r="C144" s="21">
        <f t="shared" si="2"/>
        <v>1.41</v>
      </c>
      <c r="D144" s="21">
        <v>2.12</v>
      </c>
      <c r="E144" t="s">
        <v>1212</v>
      </c>
    </row>
    <row r="145" spans="1:5">
      <c r="A145" s="45" t="s">
        <v>507</v>
      </c>
      <c r="B145" s="45" t="s">
        <v>976</v>
      </c>
      <c r="C145" s="21">
        <f t="shared" si="2"/>
        <v>0.97</v>
      </c>
      <c r="D145" s="39">
        <v>1.46</v>
      </c>
      <c r="E145" t="s">
        <v>45</v>
      </c>
    </row>
    <row r="146" spans="1:5">
      <c r="A146" s="45" t="s">
        <v>671</v>
      </c>
      <c r="B146" s="45" t="s">
        <v>971</v>
      </c>
      <c r="C146" s="21">
        <f t="shared" si="2"/>
        <v>0.97</v>
      </c>
      <c r="D146" s="39">
        <v>1.46</v>
      </c>
      <c r="E146" t="s">
        <v>921</v>
      </c>
    </row>
    <row r="147" spans="1:5">
      <c r="A147" s="45" t="s">
        <v>385</v>
      </c>
      <c r="B147" s="45" t="s">
        <v>971</v>
      </c>
      <c r="C147" s="21">
        <f t="shared" si="2"/>
        <v>0.97</v>
      </c>
      <c r="D147" s="39">
        <v>1.46</v>
      </c>
      <c r="E147" t="s">
        <v>1187</v>
      </c>
    </row>
    <row r="148" spans="1:5">
      <c r="A148" s="45" t="s">
        <v>369</v>
      </c>
      <c r="B148" s="45" t="s">
        <v>971</v>
      </c>
      <c r="C148" s="21">
        <f t="shared" si="2"/>
        <v>0.97</v>
      </c>
      <c r="D148" s="39">
        <v>1.46</v>
      </c>
      <c r="E148" t="s">
        <v>1188</v>
      </c>
    </row>
    <row r="149" spans="1:5">
      <c r="A149" s="45" t="s">
        <v>627</v>
      </c>
      <c r="B149" s="45" t="s">
        <v>971</v>
      </c>
      <c r="C149" s="21">
        <f t="shared" si="2"/>
        <v>0.97</v>
      </c>
      <c r="D149" s="39">
        <v>1.46</v>
      </c>
      <c r="E149" t="s">
        <v>1187</v>
      </c>
    </row>
    <row r="150" spans="1:5">
      <c r="A150" s="45" t="s">
        <v>517</v>
      </c>
      <c r="B150" s="45" t="s">
        <v>971</v>
      </c>
      <c r="C150" s="21">
        <f t="shared" si="2"/>
        <v>0.97</v>
      </c>
      <c r="D150" s="39">
        <v>1.46</v>
      </c>
      <c r="E150" t="s">
        <v>35</v>
      </c>
    </row>
    <row r="151" spans="1:5">
      <c r="A151" s="45" t="s">
        <v>538</v>
      </c>
      <c r="B151" s="45" t="s">
        <v>971</v>
      </c>
      <c r="C151" s="21">
        <f t="shared" si="2"/>
        <v>0.97</v>
      </c>
      <c r="D151" s="39">
        <v>1.46</v>
      </c>
      <c r="E151" t="s">
        <v>15</v>
      </c>
    </row>
    <row r="152" spans="1:5">
      <c r="A152" s="45" t="s">
        <v>331</v>
      </c>
      <c r="B152" s="45" t="s">
        <v>558</v>
      </c>
      <c r="C152" s="21">
        <f t="shared" si="2"/>
        <v>0.4</v>
      </c>
      <c r="D152" s="21">
        <v>0.6</v>
      </c>
      <c r="E152" t="s">
        <v>162</v>
      </c>
    </row>
    <row r="153" spans="1:5">
      <c r="A153" s="45" t="s">
        <v>629</v>
      </c>
      <c r="B153" s="45" t="s">
        <v>558</v>
      </c>
      <c r="C153" s="21">
        <f t="shared" si="2"/>
        <v>0.4</v>
      </c>
      <c r="D153" s="39">
        <v>0.6</v>
      </c>
      <c r="E153" t="s">
        <v>902</v>
      </c>
    </row>
    <row r="154" spans="1:5">
      <c r="A154" s="45" t="s">
        <v>588</v>
      </c>
      <c r="B154" s="45" t="s">
        <v>558</v>
      </c>
      <c r="C154" s="21">
        <f t="shared" si="2"/>
        <v>0.4</v>
      </c>
      <c r="D154" s="21">
        <v>0.6</v>
      </c>
      <c r="E154" t="s">
        <v>589</v>
      </c>
    </row>
    <row r="155" spans="1:5">
      <c r="A155" s="45" t="s">
        <v>520</v>
      </c>
      <c r="B155" s="45" t="s">
        <v>558</v>
      </c>
      <c r="C155" s="21">
        <f t="shared" si="2"/>
        <v>0.4</v>
      </c>
      <c r="D155" s="39">
        <v>0.6</v>
      </c>
      <c r="E155" t="s">
        <v>32</v>
      </c>
    </row>
    <row r="156" spans="1:5">
      <c r="A156" s="45" t="s">
        <v>542</v>
      </c>
      <c r="B156" s="45" t="s">
        <v>558</v>
      </c>
      <c r="C156" s="21">
        <f t="shared" si="2"/>
        <v>0.4</v>
      </c>
      <c r="D156" s="21">
        <v>0.6</v>
      </c>
      <c r="E156" t="s">
        <v>11</v>
      </c>
    </row>
    <row r="157" spans="1:5">
      <c r="A157" s="45" t="s">
        <v>635</v>
      </c>
      <c r="B157" s="45" t="s">
        <v>217</v>
      </c>
      <c r="C157" s="21">
        <f t="shared" si="2"/>
        <v>0.93</v>
      </c>
      <c r="D157" s="21">
        <v>1.4</v>
      </c>
      <c r="E157" t="s">
        <v>831</v>
      </c>
    </row>
    <row r="158" spans="1:5">
      <c r="A158" s="45" t="s">
        <v>664</v>
      </c>
      <c r="B158" s="45" t="s">
        <v>217</v>
      </c>
      <c r="C158" s="21">
        <f t="shared" si="2"/>
        <v>0.93</v>
      </c>
      <c r="D158" s="39">
        <v>1.4</v>
      </c>
      <c r="E158" t="s">
        <v>888</v>
      </c>
    </row>
    <row r="159" spans="1:5">
      <c r="A159" s="45" t="s">
        <v>265</v>
      </c>
      <c r="B159" s="45" t="s">
        <v>217</v>
      </c>
      <c r="C159" s="21">
        <f t="shared" si="2"/>
        <v>0.93</v>
      </c>
      <c r="D159" s="21">
        <v>1.4</v>
      </c>
      <c r="E159" t="s">
        <v>1160</v>
      </c>
    </row>
    <row r="160" spans="1:5">
      <c r="A160" s="45" t="s">
        <v>460</v>
      </c>
      <c r="B160" s="45" t="s">
        <v>217</v>
      </c>
      <c r="C160" s="21">
        <f t="shared" si="2"/>
        <v>0.93</v>
      </c>
      <c r="D160" s="39">
        <v>1.4</v>
      </c>
      <c r="E160" t="s">
        <v>80</v>
      </c>
    </row>
    <row r="161" spans="1:12">
      <c r="A161" s="45" t="s">
        <v>674</v>
      </c>
      <c r="B161" s="45" t="s">
        <v>217</v>
      </c>
      <c r="C161" s="21">
        <f t="shared" si="2"/>
        <v>0.93</v>
      </c>
      <c r="D161" s="21">
        <v>1.4</v>
      </c>
      <c r="E161" t="s">
        <v>929</v>
      </c>
    </row>
    <row r="162" spans="1:12">
      <c r="A162" s="45" t="s">
        <v>518</v>
      </c>
      <c r="B162" s="45" t="s">
        <v>217</v>
      </c>
      <c r="C162" s="21">
        <f t="shared" si="2"/>
        <v>0.93</v>
      </c>
      <c r="D162" s="39">
        <v>1.4</v>
      </c>
      <c r="E162" t="s">
        <v>34</v>
      </c>
    </row>
    <row r="163" spans="1:12">
      <c r="A163" s="45" t="s">
        <v>539</v>
      </c>
      <c r="B163" s="45" t="s">
        <v>217</v>
      </c>
      <c r="C163" s="21">
        <f t="shared" si="2"/>
        <v>0.93</v>
      </c>
      <c r="D163" s="21">
        <v>1.4</v>
      </c>
      <c r="E163" t="s">
        <v>14</v>
      </c>
    </row>
    <row r="164" spans="1:12">
      <c r="A164" s="45" t="s">
        <v>959</v>
      </c>
      <c r="B164" s="45" t="s">
        <v>555</v>
      </c>
      <c r="C164" s="21">
        <f t="shared" si="2"/>
        <v>1.28</v>
      </c>
      <c r="D164" s="39">
        <v>1.93</v>
      </c>
      <c r="E164" t="s">
        <v>987</v>
      </c>
    </row>
    <row r="165" spans="1:12">
      <c r="A165" s="45" t="s">
        <v>496</v>
      </c>
      <c r="B165" s="45" t="s">
        <v>555</v>
      </c>
      <c r="C165" s="21">
        <f t="shared" si="2"/>
        <v>1.28</v>
      </c>
      <c r="D165" s="21">
        <v>1.93</v>
      </c>
      <c r="E165" t="s">
        <v>51</v>
      </c>
    </row>
    <row r="166" spans="1:12">
      <c r="A166" s="45" t="s">
        <v>677</v>
      </c>
      <c r="B166" s="45" t="s">
        <v>555</v>
      </c>
      <c r="C166" s="21">
        <f t="shared" si="2"/>
        <v>1.28</v>
      </c>
      <c r="D166" s="39">
        <v>1.93</v>
      </c>
      <c r="E166" t="s">
        <v>686</v>
      </c>
    </row>
    <row r="167" spans="1:12">
      <c r="A167" s="45" t="s">
        <v>497</v>
      </c>
      <c r="B167" s="45" t="s">
        <v>555</v>
      </c>
      <c r="C167" s="21">
        <f t="shared" si="2"/>
        <v>1.28</v>
      </c>
      <c r="D167" s="21">
        <v>1.93</v>
      </c>
      <c r="E167" t="s">
        <v>51</v>
      </c>
    </row>
    <row r="168" spans="1:12">
      <c r="A168" s="45" t="s">
        <v>503</v>
      </c>
      <c r="B168" s="45" t="s">
        <v>555</v>
      </c>
      <c r="C168" s="21">
        <f t="shared" si="2"/>
        <v>1.28</v>
      </c>
      <c r="D168" s="39">
        <v>1.93</v>
      </c>
      <c r="E168" t="s">
        <v>47</v>
      </c>
    </row>
    <row r="169" spans="1:12">
      <c r="A169" s="45" t="s">
        <v>522</v>
      </c>
      <c r="B169" s="45" t="s">
        <v>555</v>
      </c>
      <c r="C169" s="21">
        <f t="shared" si="2"/>
        <v>1.28</v>
      </c>
      <c r="D169" s="21">
        <v>1.93</v>
      </c>
      <c r="E169" t="s">
        <v>30</v>
      </c>
    </row>
    <row r="170" spans="1:12">
      <c r="A170" s="45" t="s">
        <v>544</v>
      </c>
      <c r="B170" s="45" t="s">
        <v>555</v>
      </c>
      <c r="C170" s="21">
        <f t="shared" si="2"/>
        <v>1.28</v>
      </c>
      <c r="D170" s="39">
        <v>1.93</v>
      </c>
      <c r="E170" t="s">
        <v>9</v>
      </c>
    </row>
    <row r="171" spans="1:12">
      <c r="A171" s="45" t="s">
        <v>533</v>
      </c>
      <c r="B171" s="45" t="s">
        <v>566</v>
      </c>
      <c r="C171" s="21">
        <f t="shared" si="2"/>
        <v>0.46</v>
      </c>
      <c r="D171" s="21">
        <v>0.69</v>
      </c>
      <c r="E171" t="s">
        <v>19</v>
      </c>
    </row>
    <row r="172" spans="1:12">
      <c r="A172" s="45" t="s">
        <v>235</v>
      </c>
      <c r="B172" s="45" t="s">
        <v>567</v>
      </c>
      <c r="C172" s="21">
        <f t="shared" si="2"/>
        <v>0.19</v>
      </c>
      <c r="D172" s="21">
        <v>0.28000000000000003</v>
      </c>
      <c r="E172" t="s">
        <v>185</v>
      </c>
    </row>
    <row r="173" spans="1:12">
      <c r="A173" s="45" t="s">
        <v>266</v>
      </c>
      <c r="B173" s="45" t="s">
        <v>567</v>
      </c>
      <c r="C173" s="21">
        <f t="shared" si="2"/>
        <v>0.19</v>
      </c>
      <c r="D173" s="21">
        <v>0.28000000000000003</v>
      </c>
      <c r="E173" t="s">
        <v>792</v>
      </c>
    </row>
    <row r="174" spans="1:12">
      <c r="A174" s="45" t="s">
        <v>615</v>
      </c>
      <c r="B174" s="45" t="s">
        <v>567</v>
      </c>
      <c r="C174" s="21">
        <f t="shared" si="2"/>
        <v>0.19</v>
      </c>
      <c r="D174" s="21">
        <v>0.28000000000000003</v>
      </c>
      <c r="E174" t="s">
        <v>799</v>
      </c>
      <c r="L174" t="s">
        <v>204</v>
      </c>
    </row>
    <row r="175" spans="1:12">
      <c r="A175" s="45" t="s">
        <v>1019</v>
      </c>
      <c r="B175" s="45" t="s">
        <v>567</v>
      </c>
      <c r="C175" s="21">
        <f t="shared" si="2"/>
        <v>0.19</v>
      </c>
      <c r="D175" s="21">
        <v>0.28000000000000003</v>
      </c>
      <c r="E175" t="s">
        <v>1112</v>
      </c>
    </row>
    <row r="176" spans="1:12">
      <c r="A176" s="45" t="s">
        <v>1021</v>
      </c>
      <c r="B176" s="45" t="s">
        <v>567</v>
      </c>
      <c r="C176" s="21">
        <f t="shared" si="2"/>
        <v>0.19</v>
      </c>
      <c r="D176" s="21">
        <v>0.28000000000000003</v>
      </c>
      <c r="E176" t="s">
        <v>1114</v>
      </c>
    </row>
    <row r="177" spans="1:5">
      <c r="A177" s="45" t="s">
        <v>374</v>
      </c>
      <c r="B177" s="45" t="s">
        <v>567</v>
      </c>
      <c r="C177" s="21">
        <f t="shared" si="2"/>
        <v>0.19</v>
      </c>
      <c r="D177" s="21">
        <v>0.28000000000000003</v>
      </c>
      <c r="E177" t="s">
        <v>152</v>
      </c>
    </row>
    <row r="178" spans="1:5">
      <c r="A178" s="45" t="s">
        <v>357</v>
      </c>
      <c r="B178" s="45" t="s">
        <v>567</v>
      </c>
      <c r="C178" s="21">
        <f t="shared" si="2"/>
        <v>0.19</v>
      </c>
      <c r="D178" s="21">
        <v>0.28000000000000003</v>
      </c>
      <c r="E178" t="s">
        <v>126</v>
      </c>
    </row>
    <row r="179" spans="1:5">
      <c r="A179" s="45" t="s">
        <v>356</v>
      </c>
      <c r="B179" s="45" t="s">
        <v>567</v>
      </c>
      <c r="C179" s="21">
        <f t="shared" si="2"/>
        <v>0.19</v>
      </c>
      <c r="D179" s="21">
        <v>0.28000000000000003</v>
      </c>
      <c r="E179" t="s">
        <v>128</v>
      </c>
    </row>
    <row r="180" spans="1:5">
      <c r="A180" s="45" t="s">
        <v>370</v>
      </c>
      <c r="B180" s="45" t="s">
        <v>567</v>
      </c>
      <c r="C180" s="21">
        <f t="shared" si="2"/>
        <v>0.19</v>
      </c>
      <c r="D180" s="21">
        <v>0.28000000000000003</v>
      </c>
      <c r="E180" t="s">
        <v>127</v>
      </c>
    </row>
    <row r="181" spans="1:5">
      <c r="A181" s="45" t="s">
        <v>355</v>
      </c>
      <c r="B181" s="45" t="s">
        <v>567</v>
      </c>
      <c r="C181" s="21">
        <f t="shared" si="2"/>
        <v>0.19</v>
      </c>
      <c r="D181" s="21">
        <v>0.28000000000000003</v>
      </c>
      <c r="E181" t="s">
        <v>125</v>
      </c>
    </row>
    <row r="182" spans="1:5">
      <c r="A182" s="45" t="s">
        <v>963</v>
      </c>
      <c r="B182" s="45" t="s">
        <v>567</v>
      </c>
      <c r="C182" s="21">
        <f t="shared" si="2"/>
        <v>0.19</v>
      </c>
      <c r="D182" s="21">
        <v>0.28000000000000003</v>
      </c>
      <c r="E182" t="s">
        <v>995</v>
      </c>
    </row>
    <row r="183" spans="1:5">
      <c r="A183" s="45" t="s">
        <v>1045</v>
      </c>
      <c r="B183" s="45" t="s">
        <v>567</v>
      </c>
      <c r="C183" s="21">
        <f t="shared" si="2"/>
        <v>0.19</v>
      </c>
      <c r="D183" s="21">
        <v>0.28000000000000003</v>
      </c>
      <c r="E183" t="s">
        <v>128</v>
      </c>
    </row>
    <row r="184" spans="1:5">
      <c r="A184" s="45" t="s">
        <v>353</v>
      </c>
      <c r="B184" s="45" t="s">
        <v>567</v>
      </c>
      <c r="C184" s="21">
        <f t="shared" si="2"/>
        <v>0.19</v>
      </c>
      <c r="D184" s="21">
        <v>0.28000000000000003</v>
      </c>
      <c r="E184" t="s">
        <v>125</v>
      </c>
    </row>
    <row r="185" spans="1:5">
      <c r="A185" s="45" t="s">
        <v>352</v>
      </c>
      <c r="B185" s="45" t="s">
        <v>567</v>
      </c>
      <c r="C185" s="21">
        <f t="shared" si="2"/>
        <v>0.19</v>
      </c>
      <c r="D185" s="21">
        <v>0.28000000000000003</v>
      </c>
      <c r="E185" t="s">
        <v>126</v>
      </c>
    </row>
    <row r="186" spans="1:5">
      <c r="A186" s="45" t="s">
        <v>750</v>
      </c>
      <c r="B186" s="45" t="s">
        <v>567</v>
      </c>
      <c r="C186" s="21">
        <f t="shared" si="2"/>
        <v>0.19</v>
      </c>
      <c r="D186" s="21">
        <v>0.28000000000000003</v>
      </c>
      <c r="E186" t="s">
        <v>1148</v>
      </c>
    </row>
    <row r="187" spans="1:5">
      <c r="A187" s="45" t="s">
        <v>1046</v>
      </c>
      <c r="B187" s="45" t="s">
        <v>567</v>
      </c>
      <c r="C187" s="21">
        <f t="shared" si="2"/>
        <v>0.19</v>
      </c>
      <c r="D187" s="21">
        <v>0.28000000000000003</v>
      </c>
      <c r="E187" t="s">
        <v>1149</v>
      </c>
    </row>
    <row r="188" spans="1:5">
      <c r="A188" s="45" t="s">
        <v>1047</v>
      </c>
      <c r="B188" s="45" t="s">
        <v>567</v>
      </c>
      <c r="C188" s="21">
        <f t="shared" si="2"/>
        <v>0.19</v>
      </c>
      <c r="D188" s="21">
        <v>0.28000000000000003</v>
      </c>
      <c r="E188" t="s">
        <v>1150</v>
      </c>
    </row>
    <row r="189" spans="1:5">
      <c r="A189" s="45" t="s">
        <v>1048</v>
      </c>
      <c r="B189" s="45" t="s">
        <v>567</v>
      </c>
      <c r="C189" s="21">
        <f t="shared" si="2"/>
        <v>0.19</v>
      </c>
      <c r="D189" s="21">
        <v>0.28000000000000003</v>
      </c>
      <c r="E189" t="s">
        <v>1151</v>
      </c>
    </row>
    <row r="190" spans="1:5">
      <c r="A190" s="45" t="s">
        <v>389</v>
      </c>
      <c r="B190" s="45" t="s">
        <v>567</v>
      </c>
      <c r="C190" s="21">
        <f t="shared" si="2"/>
        <v>0.19</v>
      </c>
      <c r="D190" s="21">
        <v>0.28000000000000003</v>
      </c>
      <c r="E190" t="s">
        <v>102</v>
      </c>
    </row>
    <row r="191" spans="1:5">
      <c r="A191" s="45" t="s">
        <v>672</v>
      </c>
      <c r="B191" s="45" t="s">
        <v>567</v>
      </c>
      <c r="C191" s="21">
        <f t="shared" si="2"/>
        <v>0.19</v>
      </c>
      <c r="D191" s="21">
        <v>0.28000000000000003</v>
      </c>
      <c r="E191" t="s">
        <v>922</v>
      </c>
    </row>
    <row r="192" spans="1:5">
      <c r="A192" s="45" t="s">
        <v>339</v>
      </c>
      <c r="B192" s="45" t="s">
        <v>567</v>
      </c>
      <c r="C192" s="21">
        <f t="shared" si="2"/>
        <v>0.19</v>
      </c>
      <c r="D192" s="21">
        <v>0.28000000000000003</v>
      </c>
      <c r="E192" t="s">
        <v>84</v>
      </c>
    </row>
    <row r="193" spans="1:5">
      <c r="A193" s="45" t="s">
        <v>338</v>
      </c>
      <c r="B193" s="45" t="s">
        <v>567</v>
      </c>
      <c r="C193" s="21">
        <f t="shared" si="2"/>
        <v>0.19</v>
      </c>
      <c r="D193" s="21">
        <v>0.28000000000000003</v>
      </c>
      <c r="E193" t="s">
        <v>580</v>
      </c>
    </row>
    <row r="194" spans="1:5">
      <c r="A194" s="45" t="s">
        <v>337</v>
      </c>
      <c r="B194" s="45" t="s">
        <v>567</v>
      </c>
      <c r="C194" s="21">
        <f t="shared" ref="C194:C257" si="3">ROUND(D194*(1-$G$2),2)</f>
        <v>0.19</v>
      </c>
      <c r="D194" s="21">
        <v>0.28000000000000003</v>
      </c>
      <c r="E194" t="s">
        <v>85</v>
      </c>
    </row>
    <row r="195" spans="1:5">
      <c r="A195" s="45" t="s">
        <v>675</v>
      </c>
      <c r="B195" s="45" t="s">
        <v>567</v>
      </c>
      <c r="C195" s="21">
        <f t="shared" si="3"/>
        <v>0.19</v>
      </c>
      <c r="D195" s="21">
        <v>0.28000000000000003</v>
      </c>
      <c r="E195" t="s">
        <v>933</v>
      </c>
    </row>
    <row r="196" spans="1:5">
      <c r="A196" s="45" t="s">
        <v>469</v>
      </c>
      <c r="B196" s="45" t="s">
        <v>567</v>
      </c>
      <c r="C196" s="21">
        <f t="shared" si="3"/>
        <v>0.19</v>
      </c>
      <c r="D196" s="21">
        <v>0.28000000000000003</v>
      </c>
      <c r="E196" t="s">
        <v>75</v>
      </c>
    </row>
    <row r="197" spans="1:5">
      <c r="A197" s="45" t="s">
        <v>473</v>
      </c>
      <c r="B197" s="45" t="s">
        <v>567</v>
      </c>
      <c r="C197" s="21">
        <f t="shared" si="3"/>
        <v>0.19</v>
      </c>
      <c r="D197" s="21">
        <v>0.28000000000000003</v>
      </c>
      <c r="E197" t="s">
        <v>72</v>
      </c>
    </row>
    <row r="198" spans="1:5">
      <c r="A198" s="45" t="s">
        <v>475</v>
      </c>
      <c r="B198" s="45" t="s">
        <v>567</v>
      </c>
      <c r="C198" s="21">
        <f t="shared" si="3"/>
        <v>0.19</v>
      </c>
      <c r="D198" s="21">
        <v>0.28000000000000003</v>
      </c>
      <c r="E198" t="s">
        <v>70</v>
      </c>
    </row>
    <row r="199" spans="1:5">
      <c r="A199" s="45" t="s">
        <v>478</v>
      </c>
      <c r="B199" s="45" t="s">
        <v>567</v>
      </c>
      <c r="C199" s="21">
        <f t="shared" si="3"/>
        <v>0.19</v>
      </c>
      <c r="D199" s="21">
        <v>0.28000000000000003</v>
      </c>
      <c r="E199" t="s">
        <v>68</v>
      </c>
    </row>
    <row r="200" spans="1:5">
      <c r="A200" s="45" t="s">
        <v>532</v>
      </c>
      <c r="B200" s="45" t="s">
        <v>567</v>
      </c>
      <c r="C200" s="21">
        <f t="shared" si="3"/>
        <v>0.19</v>
      </c>
      <c r="D200" s="21">
        <v>0.28000000000000003</v>
      </c>
      <c r="E200" t="s">
        <v>20</v>
      </c>
    </row>
    <row r="201" spans="1:5">
      <c r="A201" s="45" t="s">
        <v>678</v>
      </c>
      <c r="B201" s="45" t="s">
        <v>567</v>
      </c>
      <c r="C201" s="21">
        <f t="shared" si="3"/>
        <v>0.19</v>
      </c>
      <c r="D201" s="21">
        <v>0.28000000000000003</v>
      </c>
      <c r="E201" t="s">
        <v>687</v>
      </c>
    </row>
    <row r="202" spans="1:5">
      <c r="A202" s="45" t="s">
        <v>263</v>
      </c>
      <c r="B202" s="45" t="s">
        <v>214</v>
      </c>
      <c r="C202" s="21">
        <f t="shared" si="3"/>
        <v>0.23</v>
      </c>
      <c r="D202" s="21">
        <v>0.34</v>
      </c>
      <c r="E202" t="s">
        <v>199</v>
      </c>
    </row>
    <row r="203" spans="1:5">
      <c r="A203" s="45" t="s">
        <v>262</v>
      </c>
      <c r="B203" s="45" t="s">
        <v>214</v>
      </c>
      <c r="C203" s="21">
        <f t="shared" si="3"/>
        <v>0.23</v>
      </c>
      <c r="D203" s="21">
        <v>0.34</v>
      </c>
      <c r="E203" t="s">
        <v>198</v>
      </c>
    </row>
    <row r="204" spans="1:5">
      <c r="A204" s="45" t="s">
        <v>261</v>
      </c>
      <c r="B204" s="45" t="s">
        <v>214</v>
      </c>
      <c r="C204" s="21">
        <f t="shared" si="3"/>
        <v>0.23</v>
      </c>
      <c r="D204" s="21">
        <v>0.34</v>
      </c>
      <c r="E204" t="s">
        <v>197</v>
      </c>
    </row>
    <row r="205" spans="1:5">
      <c r="A205" s="45" t="s">
        <v>260</v>
      </c>
      <c r="B205" s="45" t="s">
        <v>214</v>
      </c>
      <c r="C205" s="21">
        <f t="shared" si="3"/>
        <v>0.23</v>
      </c>
      <c r="D205" s="21">
        <v>0.34</v>
      </c>
      <c r="E205" t="s">
        <v>774</v>
      </c>
    </row>
    <row r="206" spans="1:5">
      <c r="A206" s="45" t="s">
        <v>259</v>
      </c>
      <c r="B206" s="45" t="s">
        <v>214</v>
      </c>
      <c r="C206" s="21">
        <f t="shared" si="3"/>
        <v>0.23</v>
      </c>
      <c r="D206" s="21">
        <v>0.34</v>
      </c>
      <c r="E206" t="s">
        <v>196</v>
      </c>
    </row>
    <row r="207" spans="1:5">
      <c r="A207" s="45" t="s">
        <v>258</v>
      </c>
      <c r="B207" s="45" t="s">
        <v>214</v>
      </c>
      <c r="C207" s="21">
        <f t="shared" si="3"/>
        <v>0.23</v>
      </c>
      <c r="D207" s="21">
        <v>0.34</v>
      </c>
      <c r="E207" t="s">
        <v>775</v>
      </c>
    </row>
    <row r="208" spans="1:5">
      <c r="A208" s="45" t="s">
        <v>257</v>
      </c>
      <c r="B208" s="45" t="s">
        <v>214</v>
      </c>
      <c r="C208" s="21">
        <f t="shared" si="3"/>
        <v>0.23</v>
      </c>
      <c r="D208" s="21">
        <v>0.34</v>
      </c>
      <c r="E208" t="s">
        <v>195</v>
      </c>
    </row>
    <row r="209" spans="1:5">
      <c r="A209" s="45" t="s">
        <v>256</v>
      </c>
      <c r="B209" s="45" t="s">
        <v>214</v>
      </c>
      <c r="C209" s="21">
        <f t="shared" si="3"/>
        <v>0.23</v>
      </c>
      <c r="D209" s="21">
        <v>0.34</v>
      </c>
      <c r="E209" t="s">
        <v>776</v>
      </c>
    </row>
    <row r="210" spans="1:5">
      <c r="A210" s="45" t="s">
        <v>255</v>
      </c>
      <c r="B210" s="45" t="s">
        <v>214</v>
      </c>
      <c r="C210" s="21">
        <f t="shared" si="3"/>
        <v>0.23</v>
      </c>
      <c r="D210" s="21">
        <v>0.34</v>
      </c>
      <c r="E210" t="s">
        <v>194</v>
      </c>
    </row>
    <row r="211" spans="1:5">
      <c r="A211" s="45" t="s">
        <v>1006</v>
      </c>
      <c r="B211" s="45" t="s">
        <v>214</v>
      </c>
      <c r="C211" s="21">
        <f t="shared" si="3"/>
        <v>0.23</v>
      </c>
      <c r="D211" s="21">
        <v>0.34</v>
      </c>
      <c r="E211" t="s">
        <v>1096</v>
      </c>
    </row>
    <row r="212" spans="1:5">
      <c r="A212" s="45" t="s">
        <v>254</v>
      </c>
      <c r="B212" s="45" t="s">
        <v>214</v>
      </c>
      <c r="C212" s="21">
        <f t="shared" si="3"/>
        <v>0.23</v>
      </c>
      <c r="D212" s="21">
        <v>0.34</v>
      </c>
      <c r="E212" t="s">
        <v>193</v>
      </c>
    </row>
    <row r="213" spans="1:5">
      <c r="A213" s="45" t="s">
        <v>637</v>
      </c>
      <c r="B213" s="45" t="s">
        <v>214</v>
      </c>
      <c r="C213" s="21">
        <f t="shared" si="3"/>
        <v>0.23</v>
      </c>
      <c r="D213" s="21">
        <v>0.34</v>
      </c>
      <c r="E213" t="s">
        <v>775</v>
      </c>
    </row>
    <row r="214" spans="1:5">
      <c r="A214" s="45" t="s">
        <v>253</v>
      </c>
      <c r="B214" s="45" t="s">
        <v>214</v>
      </c>
      <c r="C214" s="21">
        <f t="shared" si="3"/>
        <v>0.23</v>
      </c>
      <c r="D214" s="21">
        <v>0.34</v>
      </c>
      <c r="E214" t="s">
        <v>192</v>
      </c>
    </row>
    <row r="215" spans="1:5">
      <c r="A215" s="45" t="s">
        <v>252</v>
      </c>
      <c r="B215" s="45" t="s">
        <v>214</v>
      </c>
      <c r="C215" s="21">
        <f t="shared" si="3"/>
        <v>0.23</v>
      </c>
      <c r="D215" s="21">
        <v>0.34</v>
      </c>
      <c r="E215" t="s">
        <v>191</v>
      </c>
    </row>
    <row r="216" spans="1:5">
      <c r="A216" s="45" t="s">
        <v>251</v>
      </c>
      <c r="B216" s="45" t="s">
        <v>214</v>
      </c>
      <c r="C216" s="21">
        <f t="shared" si="3"/>
        <v>0.23</v>
      </c>
      <c r="D216" s="21">
        <v>0.34</v>
      </c>
      <c r="E216" t="s">
        <v>190</v>
      </c>
    </row>
    <row r="217" spans="1:5">
      <c r="A217" s="45" t="s">
        <v>250</v>
      </c>
      <c r="B217" s="45" t="s">
        <v>214</v>
      </c>
      <c r="C217" s="21">
        <f t="shared" si="3"/>
        <v>0.23</v>
      </c>
      <c r="D217" s="21">
        <v>0.34</v>
      </c>
      <c r="E217" t="s">
        <v>777</v>
      </c>
    </row>
    <row r="218" spans="1:5">
      <c r="A218" s="45" t="s">
        <v>249</v>
      </c>
      <c r="B218" s="45" t="s">
        <v>214</v>
      </c>
      <c r="C218" s="21">
        <f t="shared" si="3"/>
        <v>0.23</v>
      </c>
      <c r="D218" s="21">
        <v>0.34</v>
      </c>
      <c r="E218" t="s">
        <v>778</v>
      </c>
    </row>
    <row r="219" spans="1:5">
      <c r="A219" s="45" t="s">
        <v>248</v>
      </c>
      <c r="B219" s="45" t="s">
        <v>214</v>
      </c>
      <c r="C219" s="21">
        <f t="shared" si="3"/>
        <v>0.23</v>
      </c>
      <c r="D219" s="21">
        <v>0.34</v>
      </c>
      <c r="E219" t="s">
        <v>779</v>
      </c>
    </row>
    <row r="220" spans="1:5">
      <c r="A220" s="45" t="s">
        <v>247</v>
      </c>
      <c r="B220" s="45" t="s">
        <v>214</v>
      </c>
      <c r="C220" s="21">
        <f t="shared" si="3"/>
        <v>0.23</v>
      </c>
      <c r="D220" s="21">
        <v>0.34</v>
      </c>
      <c r="E220" t="s">
        <v>189</v>
      </c>
    </row>
    <row r="221" spans="1:5">
      <c r="A221" s="45" t="s">
        <v>246</v>
      </c>
      <c r="B221" s="45" t="s">
        <v>214</v>
      </c>
      <c r="C221" s="21">
        <f t="shared" si="3"/>
        <v>0.23</v>
      </c>
      <c r="D221" s="21">
        <v>0.34</v>
      </c>
      <c r="E221" t="s">
        <v>188</v>
      </c>
    </row>
    <row r="222" spans="1:5">
      <c r="A222" s="45" t="s">
        <v>245</v>
      </c>
      <c r="B222" s="45" t="s">
        <v>214</v>
      </c>
      <c r="C222" s="21">
        <f t="shared" si="3"/>
        <v>0.23</v>
      </c>
      <c r="D222" s="21">
        <v>0.34</v>
      </c>
      <c r="E222" t="s">
        <v>780</v>
      </c>
    </row>
    <row r="223" spans="1:5">
      <c r="A223" s="45" t="s">
        <v>244</v>
      </c>
      <c r="B223" s="45" t="s">
        <v>214</v>
      </c>
      <c r="C223" s="21">
        <f t="shared" si="3"/>
        <v>0.23</v>
      </c>
      <c r="D223" s="21">
        <v>0.34</v>
      </c>
      <c r="E223" t="s">
        <v>781</v>
      </c>
    </row>
    <row r="224" spans="1:5">
      <c r="A224" s="45" t="s">
        <v>1007</v>
      </c>
      <c r="B224" s="45" t="s">
        <v>214</v>
      </c>
      <c r="C224" s="21">
        <f t="shared" si="3"/>
        <v>0.23</v>
      </c>
      <c r="D224" s="21">
        <v>0.34</v>
      </c>
      <c r="E224" t="s">
        <v>1097</v>
      </c>
    </row>
    <row r="225" spans="1:5">
      <c r="A225" s="45" t="s">
        <v>243</v>
      </c>
      <c r="B225" s="45" t="s">
        <v>214</v>
      </c>
      <c r="C225" s="21">
        <f t="shared" si="3"/>
        <v>0.23</v>
      </c>
      <c r="D225" s="21">
        <v>0.34</v>
      </c>
      <c r="E225" t="s">
        <v>187</v>
      </c>
    </row>
    <row r="226" spans="1:5">
      <c r="A226" s="45" t="s">
        <v>242</v>
      </c>
      <c r="B226" s="45" t="s">
        <v>214</v>
      </c>
      <c r="C226" s="21">
        <f t="shared" si="3"/>
        <v>0.23</v>
      </c>
      <c r="D226" s="21">
        <v>0.34</v>
      </c>
      <c r="E226" t="s">
        <v>186</v>
      </c>
    </row>
    <row r="227" spans="1:5">
      <c r="A227" s="45" t="s">
        <v>241</v>
      </c>
      <c r="B227" s="45" t="s">
        <v>214</v>
      </c>
      <c r="C227" s="21">
        <f t="shared" si="3"/>
        <v>0.23</v>
      </c>
      <c r="D227" s="21">
        <v>0.34</v>
      </c>
      <c r="E227" t="s">
        <v>782</v>
      </c>
    </row>
    <row r="228" spans="1:5">
      <c r="A228" s="45" t="s">
        <v>240</v>
      </c>
      <c r="B228" s="45" t="s">
        <v>214</v>
      </c>
      <c r="C228" s="21">
        <f t="shared" si="3"/>
        <v>0.23</v>
      </c>
      <c r="D228" s="21">
        <v>0.34</v>
      </c>
      <c r="E228" t="s">
        <v>783</v>
      </c>
    </row>
    <row r="229" spans="1:5">
      <c r="A229" s="45" t="s">
        <v>238</v>
      </c>
      <c r="B229" s="45" t="s">
        <v>214</v>
      </c>
      <c r="C229" s="21">
        <f t="shared" si="3"/>
        <v>0.23</v>
      </c>
      <c r="D229" s="21">
        <v>0.34</v>
      </c>
      <c r="E229" t="s">
        <v>239</v>
      </c>
    </row>
    <row r="230" spans="1:5">
      <c r="A230" s="45" t="s">
        <v>237</v>
      </c>
      <c r="B230" s="45" t="s">
        <v>214</v>
      </c>
      <c r="C230" s="21">
        <f t="shared" si="3"/>
        <v>0.23</v>
      </c>
      <c r="D230" s="21">
        <v>0.34</v>
      </c>
      <c r="E230" t="s">
        <v>784</v>
      </c>
    </row>
    <row r="231" spans="1:5">
      <c r="A231" s="45" t="s">
        <v>236</v>
      </c>
      <c r="B231" s="45" t="s">
        <v>214</v>
      </c>
      <c r="C231" s="21">
        <f t="shared" si="3"/>
        <v>0.23</v>
      </c>
      <c r="D231" s="21">
        <v>0.34</v>
      </c>
      <c r="E231" t="s">
        <v>684</v>
      </c>
    </row>
    <row r="232" spans="1:5">
      <c r="A232" s="45" t="s">
        <v>234</v>
      </c>
      <c r="B232" s="45" t="s">
        <v>214</v>
      </c>
      <c r="C232" s="21">
        <f t="shared" si="3"/>
        <v>0.23</v>
      </c>
      <c r="D232" s="21">
        <v>0.34</v>
      </c>
      <c r="E232" t="s">
        <v>785</v>
      </c>
    </row>
    <row r="233" spans="1:5">
      <c r="A233" s="45" t="s">
        <v>712</v>
      </c>
      <c r="B233" s="45" t="s">
        <v>214</v>
      </c>
      <c r="C233" s="21">
        <f t="shared" si="3"/>
        <v>0.23</v>
      </c>
      <c r="D233" s="21">
        <v>0.34</v>
      </c>
      <c r="E233" t="s">
        <v>786</v>
      </c>
    </row>
    <row r="234" spans="1:5">
      <c r="A234" s="45" t="s">
        <v>233</v>
      </c>
      <c r="B234" s="45" t="s">
        <v>214</v>
      </c>
      <c r="C234" s="21">
        <f t="shared" si="3"/>
        <v>0.23</v>
      </c>
      <c r="D234" s="21">
        <v>0.34</v>
      </c>
      <c r="E234" t="s">
        <v>184</v>
      </c>
    </row>
    <row r="235" spans="1:5">
      <c r="A235" s="45" t="s">
        <v>231</v>
      </c>
      <c r="B235" s="45" t="s">
        <v>214</v>
      </c>
      <c r="C235" s="21">
        <f t="shared" si="3"/>
        <v>0.23</v>
      </c>
      <c r="D235" s="21">
        <v>0.34</v>
      </c>
      <c r="E235" t="s">
        <v>182</v>
      </c>
    </row>
    <row r="236" spans="1:5">
      <c r="A236" s="45" t="s">
        <v>947</v>
      </c>
      <c r="B236" s="45" t="s">
        <v>214</v>
      </c>
      <c r="C236" s="21">
        <f t="shared" si="3"/>
        <v>0.23</v>
      </c>
      <c r="D236" s="21">
        <v>0.34</v>
      </c>
      <c r="E236" t="s">
        <v>977</v>
      </c>
    </row>
    <row r="237" spans="1:5">
      <c r="A237" s="45" t="s">
        <v>638</v>
      </c>
      <c r="B237" s="45" t="s">
        <v>214</v>
      </c>
      <c r="C237" s="21">
        <f t="shared" si="3"/>
        <v>0.23</v>
      </c>
      <c r="D237" s="21">
        <v>0.34</v>
      </c>
      <c r="E237" t="s">
        <v>787</v>
      </c>
    </row>
    <row r="238" spans="1:5">
      <c r="A238" s="45" t="s">
        <v>1009</v>
      </c>
      <c r="B238" s="45" t="s">
        <v>214</v>
      </c>
      <c r="C238" s="21">
        <f t="shared" si="3"/>
        <v>0.23</v>
      </c>
      <c r="D238" s="21">
        <v>0.34</v>
      </c>
      <c r="E238" t="s">
        <v>1099</v>
      </c>
    </row>
    <row r="239" spans="1:5">
      <c r="A239" s="45" t="s">
        <v>230</v>
      </c>
      <c r="B239" s="45" t="s">
        <v>214</v>
      </c>
      <c r="C239" s="21">
        <f t="shared" si="3"/>
        <v>0.23</v>
      </c>
      <c r="D239" s="21">
        <v>0.34</v>
      </c>
      <c r="E239" t="s">
        <v>788</v>
      </c>
    </row>
    <row r="240" spans="1:5">
      <c r="A240" s="45" t="s">
        <v>229</v>
      </c>
      <c r="B240" s="45" t="s">
        <v>214</v>
      </c>
      <c r="C240" s="21">
        <f t="shared" si="3"/>
        <v>0.23</v>
      </c>
      <c r="D240" s="21">
        <v>0.34</v>
      </c>
      <c r="E240" t="s">
        <v>182</v>
      </c>
    </row>
    <row r="241" spans="1:5">
      <c r="A241" s="45" t="s">
        <v>1010</v>
      </c>
      <c r="B241" s="45" t="s">
        <v>214</v>
      </c>
      <c r="C241" s="21">
        <f t="shared" si="3"/>
        <v>0.23</v>
      </c>
      <c r="D241" s="21">
        <v>0.34</v>
      </c>
      <c r="E241" t="s">
        <v>1100</v>
      </c>
    </row>
    <row r="242" spans="1:5">
      <c r="A242" s="45" t="s">
        <v>323</v>
      </c>
      <c r="B242" s="45" t="s">
        <v>214</v>
      </c>
      <c r="C242" s="21">
        <f t="shared" si="3"/>
        <v>0.23</v>
      </c>
      <c r="D242" s="21">
        <v>0.34</v>
      </c>
      <c r="E242" t="s">
        <v>790</v>
      </c>
    </row>
    <row r="243" spans="1:5">
      <c r="A243" s="45" t="s">
        <v>1011</v>
      </c>
      <c r="B243" s="45" t="s">
        <v>214</v>
      </c>
      <c r="C243" s="21">
        <f t="shared" si="3"/>
        <v>0.23</v>
      </c>
      <c r="D243" s="21">
        <v>0.34</v>
      </c>
      <c r="E243" t="s">
        <v>1101</v>
      </c>
    </row>
    <row r="244" spans="1:5">
      <c r="A244" s="45" t="s">
        <v>442</v>
      </c>
      <c r="B244" s="45" t="s">
        <v>214</v>
      </c>
      <c r="C244" s="21">
        <f t="shared" si="3"/>
        <v>0.23</v>
      </c>
      <c r="D244" s="21">
        <v>0.34</v>
      </c>
      <c r="E244" t="s">
        <v>791</v>
      </c>
    </row>
    <row r="245" spans="1:5">
      <c r="A245" s="45" t="s">
        <v>228</v>
      </c>
      <c r="B245" s="45" t="s">
        <v>214</v>
      </c>
      <c r="C245" s="21">
        <f t="shared" si="3"/>
        <v>0.23</v>
      </c>
      <c r="D245" s="21">
        <v>0.34</v>
      </c>
      <c r="E245" t="s">
        <v>793</v>
      </c>
    </row>
    <row r="246" spans="1:5">
      <c r="A246" s="45" t="s">
        <v>227</v>
      </c>
      <c r="B246" s="45" t="s">
        <v>214</v>
      </c>
      <c r="C246" s="21">
        <f t="shared" si="3"/>
        <v>0.23</v>
      </c>
      <c r="D246" s="21">
        <v>0.34</v>
      </c>
      <c r="E246" t="s">
        <v>794</v>
      </c>
    </row>
    <row r="247" spans="1:5">
      <c r="A247" s="45" t="s">
        <v>322</v>
      </c>
      <c r="B247" s="45" t="s">
        <v>214</v>
      </c>
      <c r="C247" s="21">
        <f t="shared" si="3"/>
        <v>0.23</v>
      </c>
      <c r="D247" s="21">
        <v>0.34</v>
      </c>
      <c r="E247" t="s">
        <v>178</v>
      </c>
    </row>
    <row r="248" spans="1:5">
      <c r="A248" s="45" t="s">
        <v>321</v>
      </c>
      <c r="B248" s="45" t="s">
        <v>214</v>
      </c>
      <c r="C248" s="21">
        <f t="shared" si="3"/>
        <v>0.23</v>
      </c>
      <c r="D248" s="21">
        <v>0.34</v>
      </c>
      <c r="E248" t="s">
        <v>795</v>
      </c>
    </row>
    <row r="249" spans="1:5">
      <c r="A249" s="45" t="s">
        <v>226</v>
      </c>
      <c r="B249" s="45" t="s">
        <v>214</v>
      </c>
      <c r="C249" s="21">
        <f t="shared" si="3"/>
        <v>0.23</v>
      </c>
      <c r="D249" s="21">
        <v>0.34</v>
      </c>
      <c r="E249" t="s">
        <v>796</v>
      </c>
    </row>
    <row r="250" spans="1:5">
      <c r="A250" s="45" t="s">
        <v>611</v>
      </c>
      <c r="B250" s="45" t="s">
        <v>214</v>
      </c>
      <c r="C250" s="21">
        <f t="shared" si="3"/>
        <v>0.23</v>
      </c>
      <c r="D250" s="21">
        <v>0.34</v>
      </c>
      <c r="E250" t="s">
        <v>617</v>
      </c>
    </row>
    <row r="251" spans="1:5">
      <c r="A251" s="45" t="s">
        <v>612</v>
      </c>
      <c r="B251" s="45" t="s">
        <v>214</v>
      </c>
      <c r="C251" s="21">
        <f t="shared" si="3"/>
        <v>0.23</v>
      </c>
      <c r="D251" s="21">
        <v>0.34</v>
      </c>
      <c r="E251" t="s">
        <v>797</v>
      </c>
    </row>
    <row r="252" spans="1:5">
      <c r="A252" s="45" t="s">
        <v>613</v>
      </c>
      <c r="B252" s="45" t="s">
        <v>214</v>
      </c>
      <c r="C252" s="21">
        <f t="shared" si="3"/>
        <v>0.23</v>
      </c>
      <c r="D252" s="21">
        <v>0.34</v>
      </c>
      <c r="E252" t="s">
        <v>798</v>
      </c>
    </row>
    <row r="253" spans="1:5">
      <c r="A253" s="45" t="s">
        <v>614</v>
      </c>
      <c r="B253" s="45" t="s">
        <v>214</v>
      </c>
      <c r="C253" s="21">
        <f t="shared" si="3"/>
        <v>0.23</v>
      </c>
      <c r="D253" s="21">
        <v>0.34</v>
      </c>
      <c r="E253" t="s">
        <v>1102</v>
      </c>
    </row>
    <row r="254" spans="1:5">
      <c r="A254" s="45" t="s">
        <v>616</v>
      </c>
      <c r="B254" s="45" t="s">
        <v>214</v>
      </c>
      <c r="C254" s="21">
        <f t="shared" si="3"/>
        <v>0.23</v>
      </c>
      <c r="D254" s="21">
        <v>0.34</v>
      </c>
      <c r="E254" t="s">
        <v>800</v>
      </c>
    </row>
    <row r="255" spans="1:5">
      <c r="A255" s="45" t="s">
        <v>633</v>
      </c>
      <c r="B255" s="45" t="s">
        <v>214</v>
      </c>
      <c r="C255" s="21">
        <f t="shared" si="3"/>
        <v>0.23</v>
      </c>
      <c r="D255" s="21">
        <v>0.34</v>
      </c>
      <c r="E255" t="s">
        <v>801</v>
      </c>
    </row>
    <row r="256" spans="1:5">
      <c r="A256" s="45" t="s">
        <v>1012</v>
      </c>
      <c r="B256" s="45" t="s">
        <v>214</v>
      </c>
      <c r="C256" s="21">
        <f t="shared" si="3"/>
        <v>0.23</v>
      </c>
      <c r="D256" s="21">
        <v>0.34</v>
      </c>
      <c r="E256" t="s">
        <v>1103</v>
      </c>
    </row>
    <row r="257" spans="1:5">
      <c r="A257" s="45" t="s">
        <v>949</v>
      </c>
      <c r="B257" s="45" t="s">
        <v>214</v>
      </c>
      <c r="C257" s="21">
        <f t="shared" si="3"/>
        <v>0.23</v>
      </c>
      <c r="D257" s="21">
        <v>0.34</v>
      </c>
      <c r="E257" t="s">
        <v>978</v>
      </c>
    </row>
    <row r="258" spans="1:5">
      <c r="A258" s="45" t="s">
        <v>639</v>
      </c>
      <c r="B258" s="45" t="s">
        <v>214</v>
      </c>
      <c r="C258" s="21">
        <f t="shared" ref="C258:C321" si="4">ROUND(D258*(1-$G$2),2)</f>
        <v>0.23</v>
      </c>
      <c r="D258" s="21">
        <v>0.34</v>
      </c>
      <c r="E258" t="s">
        <v>802</v>
      </c>
    </row>
    <row r="259" spans="1:5">
      <c r="A259" s="45" t="s">
        <v>640</v>
      </c>
      <c r="B259" s="45" t="s">
        <v>214</v>
      </c>
      <c r="C259" s="21">
        <f t="shared" si="4"/>
        <v>0.23</v>
      </c>
      <c r="D259" s="21">
        <v>0.34</v>
      </c>
      <c r="E259" t="s">
        <v>803</v>
      </c>
    </row>
    <row r="260" spans="1:5">
      <c r="A260" s="45" t="s">
        <v>713</v>
      </c>
      <c r="B260" s="45" t="s">
        <v>214</v>
      </c>
      <c r="C260" s="21">
        <f t="shared" si="4"/>
        <v>0.23</v>
      </c>
      <c r="D260" s="21">
        <v>0.34</v>
      </c>
      <c r="E260" t="s">
        <v>804</v>
      </c>
    </row>
    <row r="261" spans="1:5">
      <c r="A261" s="45" t="s">
        <v>641</v>
      </c>
      <c r="B261" s="45" t="s">
        <v>214</v>
      </c>
      <c r="C261" s="21">
        <f t="shared" si="4"/>
        <v>0.23</v>
      </c>
      <c r="D261" s="21">
        <v>0.34</v>
      </c>
      <c r="E261" t="s">
        <v>679</v>
      </c>
    </row>
    <row r="262" spans="1:5">
      <c r="A262" s="45" t="s">
        <v>1013</v>
      </c>
      <c r="B262" s="45" t="s">
        <v>214</v>
      </c>
      <c r="C262" s="21">
        <f t="shared" si="4"/>
        <v>0.23</v>
      </c>
      <c r="D262" s="21">
        <v>0.34</v>
      </c>
      <c r="E262" t="s">
        <v>1104</v>
      </c>
    </row>
    <row r="263" spans="1:5">
      <c r="A263" s="45" t="s">
        <v>714</v>
      </c>
      <c r="B263" s="45" t="s">
        <v>214</v>
      </c>
      <c r="C263" s="21">
        <f t="shared" si="4"/>
        <v>0.23</v>
      </c>
      <c r="D263" s="21">
        <v>0.34</v>
      </c>
      <c r="E263" t="s">
        <v>805</v>
      </c>
    </row>
    <row r="264" spans="1:5">
      <c r="A264" s="45" t="s">
        <v>715</v>
      </c>
      <c r="B264" s="45" t="s">
        <v>214</v>
      </c>
      <c r="C264" s="21">
        <f t="shared" si="4"/>
        <v>0.23</v>
      </c>
      <c r="D264" s="21">
        <v>0.34</v>
      </c>
      <c r="E264" t="s">
        <v>806</v>
      </c>
    </row>
    <row r="265" spans="1:5">
      <c r="A265" s="45" t="s">
        <v>716</v>
      </c>
      <c r="B265" s="45" t="s">
        <v>214</v>
      </c>
      <c r="C265" s="21">
        <f t="shared" si="4"/>
        <v>0.23</v>
      </c>
      <c r="D265" s="21">
        <v>0.34</v>
      </c>
      <c r="E265" t="s">
        <v>807</v>
      </c>
    </row>
    <row r="266" spans="1:5">
      <c r="A266" s="45" t="s">
        <v>1014</v>
      </c>
      <c r="B266" s="45" t="s">
        <v>214</v>
      </c>
      <c r="C266" s="21">
        <f t="shared" si="4"/>
        <v>0.23</v>
      </c>
      <c r="D266" s="21">
        <v>0.34</v>
      </c>
      <c r="E266" t="s">
        <v>1105</v>
      </c>
    </row>
    <row r="267" spans="1:5">
      <c r="A267" s="45" t="s">
        <v>1015</v>
      </c>
      <c r="B267" s="45" t="s">
        <v>214</v>
      </c>
      <c r="C267" s="21">
        <f t="shared" si="4"/>
        <v>0.23</v>
      </c>
      <c r="D267" s="21">
        <v>0.34</v>
      </c>
      <c r="E267" t="s">
        <v>1106</v>
      </c>
    </row>
    <row r="268" spans="1:5">
      <c r="A268" s="45" t="s">
        <v>718</v>
      </c>
      <c r="B268" s="45" t="s">
        <v>214</v>
      </c>
      <c r="C268" s="21">
        <f t="shared" si="4"/>
        <v>0.23</v>
      </c>
      <c r="D268" s="21">
        <v>0.34</v>
      </c>
      <c r="E268" t="s">
        <v>811</v>
      </c>
    </row>
    <row r="269" spans="1:5">
      <c r="A269" s="45" t="s">
        <v>719</v>
      </c>
      <c r="B269" s="45" t="s">
        <v>214</v>
      </c>
      <c r="C269" s="21">
        <f t="shared" si="4"/>
        <v>0.23</v>
      </c>
      <c r="D269" s="21">
        <v>0.34</v>
      </c>
      <c r="E269" t="s">
        <v>812</v>
      </c>
    </row>
    <row r="270" spans="1:5">
      <c r="A270" s="45" t="s">
        <v>1016</v>
      </c>
      <c r="B270" s="45" t="s">
        <v>214</v>
      </c>
      <c r="C270" s="21">
        <f t="shared" si="4"/>
        <v>0.23</v>
      </c>
      <c r="D270" s="21">
        <v>0.34</v>
      </c>
      <c r="E270" t="s">
        <v>1107</v>
      </c>
    </row>
    <row r="271" spans="1:5">
      <c r="A271" s="45" t="s">
        <v>645</v>
      </c>
      <c r="B271" s="45" t="s">
        <v>214</v>
      </c>
      <c r="C271" s="21">
        <f t="shared" si="4"/>
        <v>0.23</v>
      </c>
      <c r="D271" s="21">
        <v>0.34</v>
      </c>
      <c r="E271" t="s">
        <v>144</v>
      </c>
    </row>
    <row r="272" spans="1:5">
      <c r="A272" s="45" t="s">
        <v>646</v>
      </c>
      <c r="B272" s="45" t="s">
        <v>214</v>
      </c>
      <c r="C272" s="21">
        <f t="shared" si="4"/>
        <v>0.23</v>
      </c>
      <c r="D272" s="21">
        <v>0.34</v>
      </c>
      <c r="E272" t="s">
        <v>813</v>
      </c>
    </row>
    <row r="273" spans="1:5">
      <c r="A273" s="45" t="s">
        <v>647</v>
      </c>
      <c r="B273" s="45" t="s">
        <v>214</v>
      </c>
      <c r="C273" s="21">
        <f t="shared" si="4"/>
        <v>0.23</v>
      </c>
      <c r="D273" s="21">
        <v>0.34</v>
      </c>
      <c r="E273" t="s">
        <v>143</v>
      </c>
    </row>
    <row r="274" spans="1:5">
      <c r="A274" s="45" t="s">
        <v>648</v>
      </c>
      <c r="B274" s="45" t="s">
        <v>214</v>
      </c>
      <c r="C274" s="21">
        <f t="shared" si="4"/>
        <v>0.23</v>
      </c>
      <c r="D274" s="21">
        <v>0.34</v>
      </c>
      <c r="E274" t="s">
        <v>136</v>
      </c>
    </row>
    <row r="275" spans="1:5">
      <c r="A275" s="45" t="s">
        <v>649</v>
      </c>
      <c r="B275" s="45" t="s">
        <v>214</v>
      </c>
      <c r="C275" s="21">
        <f t="shared" si="4"/>
        <v>0.23</v>
      </c>
      <c r="D275" s="21">
        <v>0.34</v>
      </c>
      <c r="E275" t="s">
        <v>1108</v>
      </c>
    </row>
    <row r="276" spans="1:5">
      <c r="A276" s="45" t="s">
        <v>1017</v>
      </c>
      <c r="B276" s="45" t="s">
        <v>214</v>
      </c>
      <c r="C276" s="21">
        <f t="shared" si="4"/>
        <v>0.23</v>
      </c>
      <c r="D276" s="21">
        <v>0.34</v>
      </c>
      <c r="E276" t="s">
        <v>1109</v>
      </c>
    </row>
    <row r="277" spans="1:5">
      <c r="A277" s="45" t="s">
        <v>650</v>
      </c>
      <c r="B277" s="45" t="s">
        <v>214</v>
      </c>
      <c r="C277" s="21">
        <f t="shared" si="4"/>
        <v>0.23</v>
      </c>
      <c r="D277" s="21">
        <v>0.34</v>
      </c>
      <c r="E277" t="s">
        <v>793</v>
      </c>
    </row>
    <row r="278" spans="1:5">
      <c r="A278" s="45" t="s">
        <v>720</v>
      </c>
      <c r="B278" s="45" t="s">
        <v>214</v>
      </c>
      <c r="C278" s="21">
        <f t="shared" si="4"/>
        <v>0.23</v>
      </c>
      <c r="D278" s="21">
        <v>0.34</v>
      </c>
      <c r="E278" t="s">
        <v>814</v>
      </c>
    </row>
    <row r="279" spans="1:5">
      <c r="A279" s="45" t="s">
        <v>721</v>
      </c>
      <c r="B279" s="45" t="s">
        <v>214</v>
      </c>
      <c r="C279" s="21">
        <f t="shared" si="4"/>
        <v>0.23</v>
      </c>
      <c r="D279" s="21">
        <v>0.34</v>
      </c>
      <c r="E279" t="s">
        <v>815</v>
      </c>
    </row>
    <row r="280" spans="1:5">
      <c r="A280" s="45" t="s">
        <v>722</v>
      </c>
      <c r="B280" s="45" t="s">
        <v>214</v>
      </c>
      <c r="C280" s="21">
        <f t="shared" si="4"/>
        <v>0.23</v>
      </c>
      <c r="D280" s="21">
        <v>0.34</v>
      </c>
      <c r="E280" t="s">
        <v>816</v>
      </c>
    </row>
    <row r="281" spans="1:5">
      <c r="A281" s="45" t="s">
        <v>723</v>
      </c>
      <c r="B281" s="45" t="s">
        <v>214</v>
      </c>
      <c r="C281" s="21">
        <f t="shared" si="4"/>
        <v>0.23</v>
      </c>
      <c r="D281" s="21">
        <v>0.34</v>
      </c>
      <c r="E281" t="s">
        <v>817</v>
      </c>
    </row>
    <row r="282" spans="1:5">
      <c r="A282" s="45" t="s">
        <v>724</v>
      </c>
      <c r="B282" s="45" t="s">
        <v>214</v>
      </c>
      <c r="C282" s="21">
        <f t="shared" si="4"/>
        <v>0.23</v>
      </c>
      <c r="D282" s="21">
        <v>0.34</v>
      </c>
      <c r="E282" t="s">
        <v>818</v>
      </c>
    </row>
    <row r="283" spans="1:5">
      <c r="A283" s="45" t="s">
        <v>725</v>
      </c>
      <c r="B283" s="45" t="s">
        <v>214</v>
      </c>
      <c r="C283" s="21">
        <f t="shared" si="4"/>
        <v>0.23</v>
      </c>
      <c r="D283" s="21">
        <v>0.34</v>
      </c>
      <c r="E283" t="s">
        <v>819</v>
      </c>
    </row>
    <row r="284" spans="1:5">
      <c r="A284" s="45" t="s">
        <v>950</v>
      </c>
      <c r="B284" s="45" t="s">
        <v>214</v>
      </c>
      <c r="C284" s="21">
        <f t="shared" si="4"/>
        <v>0.23</v>
      </c>
      <c r="D284" s="21">
        <v>0.34</v>
      </c>
      <c r="E284" t="s">
        <v>979</v>
      </c>
    </row>
    <row r="285" spans="1:5">
      <c r="A285" s="45" t="s">
        <v>441</v>
      </c>
      <c r="B285" s="45" t="s">
        <v>214</v>
      </c>
      <c r="C285" s="21">
        <f t="shared" si="4"/>
        <v>0.23</v>
      </c>
      <c r="D285" s="21">
        <v>0.34</v>
      </c>
      <c r="E285" t="s">
        <v>176</v>
      </c>
    </row>
    <row r="286" spans="1:5">
      <c r="A286" s="45" t="s">
        <v>440</v>
      </c>
      <c r="B286" s="45" t="s">
        <v>214</v>
      </c>
      <c r="C286" s="21">
        <f t="shared" si="4"/>
        <v>0.23</v>
      </c>
      <c r="D286" s="21">
        <v>0.34</v>
      </c>
      <c r="E286" t="s">
        <v>175</v>
      </c>
    </row>
    <row r="287" spans="1:5">
      <c r="A287" s="45" t="s">
        <v>439</v>
      </c>
      <c r="B287" s="45" t="s">
        <v>214</v>
      </c>
      <c r="C287" s="21">
        <f t="shared" si="4"/>
        <v>0.23</v>
      </c>
      <c r="D287" s="21">
        <v>0.34</v>
      </c>
      <c r="E287" t="s">
        <v>175</v>
      </c>
    </row>
    <row r="288" spans="1:5">
      <c r="A288" s="45" t="s">
        <v>320</v>
      </c>
      <c r="B288" s="45" t="s">
        <v>214</v>
      </c>
      <c r="C288" s="21">
        <f t="shared" si="4"/>
        <v>0.23</v>
      </c>
      <c r="D288" s="21">
        <v>0.34</v>
      </c>
      <c r="E288" t="s">
        <v>174</v>
      </c>
    </row>
    <row r="289" spans="1:5">
      <c r="A289" s="45" t="s">
        <v>608</v>
      </c>
      <c r="B289" s="45" t="s">
        <v>214</v>
      </c>
      <c r="C289" s="21">
        <f t="shared" si="4"/>
        <v>0.23</v>
      </c>
      <c r="D289" s="21">
        <v>0.34</v>
      </c>
      <c r="E289" t="s">
        <v>174</v>
      </c>
    </row>
    <row r="290" spans="1:5">
      <c r="A290" s="45" t="s">
        <v>224</v>
      </c>
      <c r="B290" s="45" t="s">
        <v>214</v>
      </c>
      <c r="C290" s="21">
        <f t="shared" si="4"/>
        <v>0.23</v>
      </c>
      <c r="D290" s="21">
        <v>0.34</v>
      </c>
      <c r="E290" t="s">
        <v>225</v>
      </c>
    </row>
    <row r="291" spans="1:5">
      <c r="A291" s="45" t="s">
        <v>319</v>
      </c>
      <c r="B291" s="45" t="s">
        <v>214</v>
      </c>
      <c r="C291" s="21">
        <f t="shared" si="4"/>
        <v>0.23</v>
      </c>
      <c r="D291" s="21">
        <v>0.34</v>
      </c>
      <c r="E291" t="s">
        <v>173</v>
      </c>
    </row>
    <row r="292" spans="1:5">
      <c r="A292" s="45" t="s">
        <v>606</v>
      </c>
      <c r="B292" s="45" t="s">
        <v>214</v>
      </c>
      <c r="C292" s="21">
        <f t="shared" si="4"/>
        <v>0.23</v>
      </c>
      <c r="D292" s="21">
        <v>0.34</v>
      </c>
      <c r="E292" t="s">
        <v>607</v>
      </c>
    </row>
    <row r="293" spans="1:5">
      <c r="A293" s="45" t="s">
        <v>318</v>
      </c>
      <c r="B293" s="45" t="s">
        <v>214</v>
      </c>
      <c r="C293" s="21">
        <f t="shared" si="4"/>
        <v>0.23</v>
      </c>
      <c r="D293" s="21">
        <v>0.34</v>
      </c>
      <c r="E293" t="s">
        <v>822</v>
      </c>
    </row>
    <row r="294" spans="1:5">
      <c r="A294" s="45" t="s">
        <v>379</v>
      </c>
      <c r="B294" s="45" t="s">
        <v>214</v>
      </c>
      <c r="C294" s="21">
        <f t="shared" si="4"/>
        <v>0.23</v>
      </c>
      <c r="D294" s="21">
        <v>0.34</v>
      </c>
      <c r="E294" t="s">
        <v>822</v>
      </c>
    </row>
    <row r="295" spans="1:5">
      <c r="A295" s="45" t="s">
        <v>951</v>
      </c>
      <c r="B295" s="45" t="s">
        <v>214</v>
      </c>
      <c r="C295" s="21">
        <f t="shared" si="4"/>
        <v>0.23</v>
      </c>
      <c r="D295" s="21">
        <v>0.34</v>
      </c>
      <c r="E295" t="s">
        <v>980</v>
      </c>
    </row>
    <row r="296" spans="1:5">
      <c r="A296" s="45" t="s">
        <v>317</v>
      </c>
      <c r="B296" s="45" t="s">
        <v>214</v>
      </c>
      <c r="C296" s="21">
        <f t="shared" si="4"/>
        <v>0.23</v>
      </c>
      <c r="D296" s="21">
        <v>0.34</v>
      </c>
      <c r="E296" t="s">
        <v>1111</v>
      </c>
    </row>
    <row r="297" spans="1:5">
      <c r="A297" s="45" t="s">
        <v>316</v>
      </c>
      <c r="B297" s="45" t="s">
        <v>214</v>
      </c>
      <c r="C297" s="21">
        <f t="shared" si="4"/>
        <v>0.23</v>
      </c>
      <c r="D297" s="21">
        <v>0.34</v>
      </c>
      <c r="E297" t="s">
        <v>172</v>
      </c>
    </row>
    <row r="298" spans="1:5">
      <c r="A298" s="45" t="s">
        <v>378</v>
      </c>
      <c r="B298" s="45" t="s">
        <v>214</v>
      </c>
      <c r="C298" s="21">
        <f t="shared" si="4"/>
        <v>0.23</v>
      </c>
      <c r="D298" s="21">
        <v>0.34</v>
      </c>
      <c r="E298" t="s">
        <v>172</v>
      </c>
    </row>
    <row r="299" spans="1:5">
      <c r="A299" s="45" t="s">
        <v>728</v>
      </c>
      <c r="B299" s="45" t="s">
        <v>214</v>
      </c>
      <c r="C299" s="21">
        <f t="shared" si="4"/>
        <v>0.23</v>
      </c>
      <c r="D299" s="21">
        <v>0.34</v>
      </c>
      <c r="E299" t="s">
        <v>823</v>
      </c>
    </row>
    <row r="300" spans="1:5">
      <c r="A300" s="45" t="s">
        <v>952</v>
      </c>
      <c r="B300" s="45" t="s">
        <v>214</v>
      </c>
      <c r="C300" s="21">
        <f t="shared" si="4"/>
        <v>0.23</v>
      </c>
      <c r="D300" s="21">
        <v>0.34</v>
      </c>
      <c r="E300" t="s">
        <v>981</v>
      </c>
    </row>
    <row r="301" spans="1:5">
      <c r="A301" s="45" t="s">
        <v>953</v>
      </c>
      <c r="B301" s="45" t="s">
        <v>214</v>
      </c>
      <c r="C301" s="21">
        <f t="shared" si="4"/>
        <v>0.23</v>
      </c>
      <c r="D301" s="21">
        <v>0.34</v>
      </c>
      <c r="E301" t="s">
        <v>981</v>
      </c>
    </row>
    <row r="302" spans="1:5">
      <c r="A302" s="45" t="s">
        <v>377</v>
      </c>
      <c r="B302" s="45" t="s">
        <v>214</v>
      </c>
      <c r="C302" s="21">
        <f t="shared" si="4"/>
        <v>0.23</v>
      </c>
      <c r="D302" s="21">
        <v>0.34</v>
      </c>
      <c r="E302" t="s">
        <v>171</v>
      </c>
    </row>
    <row r="303" spans="1:5">
      <c r="A303" s="45" t="s">
        <v>315</v>
      </c>
      <c r="B303" s="45" t="s">
        <v>214</v>
      </c>
      <c r="C303" s="21">
        <f t="shared" si="4"/>
        <v>0.23</v>
      </c>
      <c r="D303" s="21">
        <v>0.34</v>
      </c>
      <c r="E303" t="s">
        <v>170</v>
      </c>
    </row>
    <row r="304" spans="1:5">
      <c r="A304" s="45" t="s">
        <v>314</v>
      </c>
      <c r="B304" s="45" t="s">
        <v>214</v>
      </c>
      <c r="C304" s="21">
        <f t="shared" si="4"/>
        <v>0.23</v>
      </c>
      <c r="D304" s="21">
        <v>0.34</v>
      </c>
      <c r="E304" t="s">
        <v>170</v>
      </c>
    </row>
    <row r="305" spans="1:5">
      <c r="A305" s="45" t="s">
        <v>313</v>
      </c>
      <c r="B305" s="45" t="s">
        <v>214</v>
      </c>
      <c r="C305" s="21">
        <f t="shared" si="4"/>
        <v>0.23</v>
      </c>
      <c r="D305" s="21">
        <v>0.34</v>
      </c>
      <c r="E305" t="s">
        <v>169</v>
      </c>
    </row>
    <row r="306" spans="1:5">
      <c r="A306" s="45" t="s">
        <v>312</v>
      </c>
      <c r="B306" s="45" t="s">
        <v>214</v>
      </c>
      <c r="C306" s="21">
        <f t="shared" si="4"/>
        <v>0.23</v>
      </c>
      <c r="D306" s="21">
        <v>0.34</v>
      </c>
      <c r="E306" t="s">
        <v>169</v>
      </c>
    </row>
    <row r="307" spans="1:5">
      <c r="A307" s="45" t="s">
        <v>311</v>
      </c>
      <c r="B307" s="45" t="s">
        <v>214</v>
      </c>
      <c r="C307" s="21">
        <f t="shared" si="4"/>
        <v>0.23</v>
      </c>
      <c r="D307" s="21">
        <v>0.34</v>
      </c>
      <c r="E307" t="s">
        <v>168</v>
      </c>
    </row>
    <row r="308" spans="1:5">
      <c r="A308" s="45" t="s">
        <v>310</v>
      </c>
      <c r="B308" s="45" t="s">
        <v>214</v>
      </c>
      <c r="C308" s="21">
        <f t="shared" si="4"/>
        <v>0.23</v>
      </c>
      <c r="D308" s="21">
        <v>0.34</v>
      </c>
      <c r="E308" t="s">
        <v>167</v>
      </c>
    </row>
    <row r="309" spans="1:5">
      <c r="A309" s="45" t="s">
        <v>309</v>
      </c>
      <c r="B309" s="45" t="s">
        <v>214</v>
      </c>
      <c r="C309" s="21">
        <f t="shared" si="4"/>
        <v>0.23</v>
      </c>
      <c r="D309" s="21">
        <v>0.34</v>
      </c>
      <c r="E309" t="s">
        <v>167</v>
      </c>
    </row>
    <row r="310" spans="1:5">
      <c r="A310" s="45" t="s">
        <v>308</v>
      </c>
      <c r="B310" s="45" t="s">
        <v>214</v>
      </c>
      <c r="C310" s="21">
        <f t="shared" si="4"/>
        <v>0.23</v>
      </c>
      <c r="D310" s="21">
        <v>0.34</v>
      </c>
      <c r="E310" t="s">
        <v>166</v>
      </c>
    </row>
    <row r="311" spans="1:5">
      <c r="A311" s="45" t="s">
        <v>452</v>
      </c>
      <c r="B311" s="45" t="s">
        <v>214</v>
      </c>
      <c r="C311" s="21">
        <f t="shared" si="4"/>
        <v>0.23</v>
      </c>
      <c r="D311" s="21">
        <v>0.34</v>
      </c>
      <c r="E311" t="s">
        <v>605</v>
      </c>
    </row>
    <row r="312" spans="1:5">
      <c r="A312" s="45" t="s">
        <v>451</v>
      </c>
      <c r="B312" s="45" t="s">
        <v>214</v>
      </c>
      <c r="C312" s="21">
        <f t="shared" si="4"/>
        <v>0.23</v>
      </c>
      <c r="D312" s="21">
        <v>0.34</v>
      </c>
      <c r="E312" t="s">
        <v>604</v>
      </c>
    </row>
    <row r="313" spans="1:5">
      <c r="A313" s="45" t="s">
        <v>1020</v>
      </c>
      <c r="B313" s="45" t="s">
        <v>214</v>
      </c>
      <c r="C313" s="21">
        <f t="shared" si="4"/>
        <v>0.23</v>
      </c>
      <c r="D313" s="21">
        <v>0.34</v>
      </c>
      <c r="E313" t="s">
        <v>1113</v>
      </c>
    </row>
    <row r="314" spans="1:5">
      <c r="A314" s="45" t="s">
        <v>438</v>
      </c>
      <c r="B314" s="45" t="s">
        <v>214</v>
      </c>
      <c r="C314" s="21">
        <f t="shared" si="4"/>
        <v>0.23</v>
      </c>
      <c r="D314" s="21">
        <v>0.34</v>
      </c>
      <c r="E314" t="s">
        <v>165</v>
      </c>
    </row>
    <row r="315" spans="1:5">
      <c r="A315" s="45" t="s">
        <v>329</v>
      </c>
      <c r="B315" s="45" t="s">
        <v>214</v>
      </c>
      <c r="C315" s="21">
        <f t="shared" si="4"/>
        <v>0.23</v>
      </c>
      <c r="D315" s="21">
        <v>0.34</v>
      </c>
      <c r="E315" t="s">
        <v>824</v>
      </c>
    </row>
    <row r="316" spans="1:5">
      <c r="A316" s="45" t="s">
        <v>730</v>
      </c>
      <c r="B316" s="45" t="s">
        <v>214</v>
      </c>
      <c r="C316" s="21">
        <f t="shared" si="4"/>
        <v>0.23</v>
      </c>
      <c r="D316" s="21">
        <v>0.34</v>
      </c>
      <c r="E316" t="s">
        <v>826</v>
      </c>
    </row>
    <row r="317" spans="1:5">
      <c r="A317" s="45" t="s">
        <v>732</v>
      </c>
      <c r="B317" s="45" t="s">
        <v>214</v>
      </c>
      <c r="C317" s="21">
        <f t="shared" si="4"/>
        <v>0.23</v>
      </c>
      <c r="D317" s="21">
        <v>0.34</v>
      </c>
      <c r="E317" t="s">
        <v>828</v>
      </c>
    </row>
    <row r="318" spans="1:5">
      <c r="A318" s="45" t="s">
        <v>733</v>
      </c>
      <c r="B318" s="45" t="s">
        <v>214</v>
      </c>
      <c r="C318" s="21">
        <f t="shared" si="4"/>
        <v>0.23</v>
      </c>
      <c r="D318" s="21">
        <v>0.34</v>
      </c>
      <c r="E318" t="s">
        <v>829</v>
      </c>
    </row>
    <row r="319" spans="1:5">
      <c r="A319" s="45" t="s">
        <v>734</v>
      </c>
      <c r="B319" s="45" t="s">
        <v>214</v>
      </c>
      <c r="C319" s="21">
        <f t="shared" si="4"/>
        <v>0.23</v>
      </c>
      <c r="D319" s="21">
        <v>0.34</v>
      </c>
      <c r="E319" t="s">
        <v>830</v>
      </c>
    </row>
    <row r="320" spans="1:5">
      <c r="A320" s="45" t="s">
        <v>328</v>
      </c>
      <c r="B320" s="45" t="s">
        <v>214</v>
      </c>
      <c r="C320" s="21">
        <f t="shared" si="4"/>
        <v>0.23</v>
      </c>
      <c r="D320" s="21">
        <v>0.34</v>
      </c>
      <c r="E320" t="s">
        <v>161</v>
      </c>
    </row>
    <row r="321" spans="1:5">
      <c r="A321" s="45" t="s">
        <v>651</v>
      </c>
      <c r="B321" s="45" t="s">
        <v>214</v>
      </c>
      <c r="C321" s="21">
        <f t="shared" si="4"/>
        <v>0.23</v>
      </c>
      <c r="D321" s="21">
        <v>0.34</v>
      </c>
      <c r="E321" t="s">
        <v>680</v>
      </c>
    </row>
    <row r="322" spans="1:5">
      <c r="A322" s="45" t="s">
        <v>327</v>
      </c>
      <c r="B322" s="45" t="s">
        <v>214</v>
      </c>
      <c r="C322" s="21">
        <f t="shared" ref="C322:C385" si="5">ROUND(D322*(1-$G$2),2)</f>
        <v>0.23</v>
      </c>
      <c r="D322" s="21">
        <v>0.34</v>
      </c>
      <c r="E322" t="s">
        <v>159</v>
      </c>
    </row>
    <row r="323" spans="1:5">
      <c r="A323" s="45" t="s">
        <v>376</v>
      </c>
      <c r="B323" s="45" t="s">
        <v>214</v>
      </c>
      <c r="C323" s="21">
        <f t="shared" si="5"/>
        <v>0.23</v>
      </c>
      <c r="D323" s="21">
        <v>0.34</v>
      </c>
      <c r="E323" t="s">
        <v>158</v>
      </c>
    </row>
    <row r="324" spans="1:5">
      <c r="A324" s="45" t="s">
        <v>1022</v>
      </c>
      <c r="B324" s="45" t="s">
        <v>214</v>
      </c>
      <c r="C324" s="21">
        <f t="shared" si="5"/>
        <v>0.23</v>
      </c>
      <c r="D324" s="21">
        <v>0.34</v>
      </c>
      <c r="E324" t="s">
        <v>1115</v>
      </c>
    </row>
    <row r="325" spans="1:5">
      <c r="A325" s="45" t="s">
        <v>437</v>
      </c>
      <c r="B325" s="45" t="s">
        <v>214</v>
      </c>
      <c r="C325" s="21">
        <f t="shared" si="5"/>
        <v>0.23</v>
      </c>
      <c r="D325" s="21">
        <v>0.34</v>
      </c>
      <c r="E325" t="s">
        <v>151</v>
      </c>
    </row>
    <row r="326" spans="1:5">
      <c r="A326" s="45" t="s">
        <v>363</v>
      </c>
      <c r="B326" s="45" t="s">
        <v>214</v>
      </c>
      <c r="C326" s="21">
        <f t="shared" si="5"/>
        <v>0.23</v>
      </c>
      <c r="D326" s="21">
        <v>0.34</v>
      </c>
      <c r="E326" t="s">
        <v>155</v>
      </c>
    </row>
    <row r="327" spans="1:5">
      <c r="A327" s="45" t="s">
        <v>436</v>
      </c>
      <c r="B327" s="45" t="s">
        <v>214</v>
      </c>
      <c r="C327" s="21">
        <f t="shared" si="5"/>
        <v>0.23</v>
      </c>
      <c r="D327" s="21">
        <v>0.34</v>
      </c>
      <c r="E327" t="s">
        <v>603</v>
      </c>
    </row>
    <row r="328" spans="1:5">
      <c r="A328" s="45" t="s">
        <v>435</v>
      </c>
      <c r="B328" s="45" t="s">
        <v>214</v>
      </c>
      <c r="C328" s="21">
        <f t="shared" si="5"/>
        <v>0.23</v>
      </c>
      <c r="D328" s="21">
        <v>0.34</v>
      </c>
      <c r="E328" t="s">
        <v>154</v>
      </c>
    </row>
    <row r="329" spans="1:5">
      <c r="A329" s="45" t="s">
        <v>307</v>
      </c>
      <c r="B329" s="45" t="s">
        <v>214</v>
      </c>
      <c r="C329" s="21">
        <f t="shared" si="5"/>
        <v>0.23</v>
      </c>
      <c r="D329" s="21">
        <v>0.34</v>
      </c>
      <c r="E329" t="s">
        <v>153</v>
      </c>
    </row>
    <row r="330" spans="1:5">
      <c r="A330" s="45" t="s">
        <v>434</v>
      </c>
      <c r="B330" s="45" t="s">
        <v>214</v>
      </c>
      <c r="C330" s="21">
        <f t="shared" si="5"/>
        <v>0.23</v>
      </c>
      <c r="D330" s="21">
        <v>0.34</v>
      </c>
      <c r="E330" t="s">
        <v>150</v>
      </c>
    </row>
    <row r="331" spans="1:5">
      <c r="A331" s="45" t="s">
        <v>450</v>
      </c>
      <c r="B331" s="45" t="s">
        <v>214</v>
      </c>
      <c r="C331" s="21">
        <f t="shared" si="5"/>
        <v>0.23</v>
      </c>
      <c r="D331" s="21">
        <v>0.34</v>
      </c>
      <c r="E331" t="s">
        <v>832</v>
      </c>
    </row>
    <row r="332" spans="1:5">
      <c r="A332" s="45" t="s">
        <v>433</v>
      </c>
      <c r="B332" s="45" t="s">
        <v>214</v>
      </c>
      <c r="C332" s="21">
        <f t="shared" si="5"/>
        <v>0.23</v>
      </c>
      <c r="D332" s="21">
        <v>0.34</v>
      </c>
      <c r="E332" t="s">
        <v>1116</v>
      </c>
    </row>
    <row r="333" spans="1:5">
      <c r="A333" s="45" t="s">
        <v>449</v>
      </c>
      <c r="B333" s="45" t="s">
        <v>214</v>
      </c>
      <c r="C333" s="21">
        <f t="shared" si="5"/>
        <v>0.23</v>
      </c>
      <c r="D333" s="21">
        <v>0.34</v>
      </c>
      <c r="E333" t="s">
        <v>602</v>
      </c>
    </row>
    <row r="334" spans="1:5">
      <c r="A334" s="45" t="s">
        <v>306</v>
      </c>
      <c r="B334" s="45" t="s">
        <v>214</v>
      </c>
      <c r="C334" s="21">
        <f t="shared" si="5"/>
        <v>0.23</v>
      </c>
      <c r="D334" s="21">
        <v>0.34</v>
      </c>
      <c r="E334" t="s">
        <v>833</v>
      </c>
    </row>
    <row r="335" spans="1:5">
      <c r="A335" s="45" t="s">
        <v>222</v>
      </c>
      <c r="B335" s="45" t="s">
        <v>214</v>
      </c>
      <c r="C335" s="21">
        <f t="shared" si="5"/>
        <v>0.23</v>
      </c>
      <c r="D335" s="21">
        <v>0.34</v>
      </c>
      <c r="E335" t="s">
        <v>834</v>
      </c>
    </row>
    <row r="336" spans="1:5">
      <c r="A336" s="45" t="s">
        <v>652</v>
      </c>
      <c r="B336" s="45" t="s">
        <v>214</v>
      </c>
      <c r="C336" s="21">
        <f t="shared" si="5"/>
        <v>0.23</v>
      </c>
      <c r="D336" s="21">
        <v>0.34</v>
      </c>
      <c r="E336" t="s">
        <v>835</v>
      </c>
    </row>
    <row r="337" spans="1:5">
      <c r="A337" s="45" t="s">
        <v>735</v>
      </c>
      <c r="B337" s="45" t="s">
        <v>214</v>
      </c>
      <c r="C337" s="21">
        <f t="shared" si="5"/>
        <v>0.23</v>
      </c>
      <c r="D337" s="21">
        <v>0.34</v>
      </c>
      <c r="E337" t="s">
        <v>836</v>
      </c>
    </row>
    <row r="338" spans="1:5">
      <c r="A338" s="45" t="s">
        <v>954</v>
      </c>
      <c r="B338" s="45" t="s">
        <v>214</v>
      </c>
      <c r="C338" s="21">
        <f t="shared" si="5"/>
        <v>0.23</v>
      </c>
      <c r="D338" s="21">
        <v>0.34</v>
      </c>
      <c r="E338" t="s">
        <v>982</v>
      </c>
    </row>
    <row r="339" spans="1:5">
      <c r="A339" s="45" t="s">
        <v>1023</v>
      </c>
      <c r="B339" s="45" t="s">
        <v>214</v>
      </c>
      <c r="C339" s="21">
        <f t="shared" si="5"/>
        <v>0.23</v>
      </c>
      <c r="D339" s="21">
        <v>0.34</v>
      </c>
      <c r="E339" t="s">
        <v>1117</v>
      </c>
    </row>
    <row r="340" spans="1:5">
      <c r="A340" s="45" t="s">
        <v>432</v>
      </c>
      <c r="B340" s="45" t="s">
        <v>214</v>
      </c>
      <c r="C340" s="21">
        <f t="shared" si="5"/>
        <v>0.23</v>
      </c>
      <c r="D340" s="21">
        <v>0.34</v>
      </c>
      <c r="E340" t="s">
        <v>151</v>
      </c>
    </row>
    <row r="341" spans="1:5">
      <c r="A341" s="45" t="s">
        <v>736</v>
      </c>
      <c r="B341" s="45" t="s">
        <v>214</v>
      </c>
      <c r="C341" s="21">
        <f t="shared" si="5"/>
        <v>0.23</v>
      </c>
      <c r="D341" s="21">
        <v>0.34</v>
      </c>
      <c r="E341" t="s">
        <v>837</v>
      </c>
    </row>
    <row r="342" spans="1:5">
      <c r="A342" s="45" t="s">
        <v>737</v>
      </c>
      <c r="B342" s="45" t="s">
        <v>214</v>
      </c>
      <c r="C342" s="21">
        <f t="shared" si="5"/>
        <v>0.23</v>
      </c>
      <c r="D342" s="21">
        <v>0.34</v>
      </c>
      <c r="E342" t="s">
        <v>838</v>
      </c>
    </row>
    <row r="343" spans="1:5">
      <c r="A343" s="45" t="s">
        <v>699</v>
      </c>
      <c r="B343" s="45" t="s">
        <v>214</v>
      </c>
      <c r="C343" s="21">
        <f t="shared" si="5"/>
        <v>0.23</v>
      </c>
      <c r="D343" s="21">
        <v>0.34</v>
      </c>
      <c r="E343" t="s">
        <v>711</v>
      </c>
    </row>
    <row r="344" spans="1:5">
      <c r="A344" s="45" t="s">
        <v>431</v>
      </c>
      <c r="B344" s="45" t="s">
        <v>214</v>
      </c>
      <c r="C344" s="21">
        <f t="shared" si="5"/>
        <v>0.23</v>
      </c>
      <c r="D344" s="21">
        <v>0.34</v>
      </c>
      <c r="E344" t="s">
        <v>149</v>
      </c>
    </row>
    <row r="345" spans="1:5">
      <c r="A345" s="45" t="s">
        <v>429</v>
      </c>
      <c r="B345" s="45" t="s">
        <v>214</v>
      </c>
      <c r="C345" s="21">
        <f t="shared" si="5"/>
        <v>0.23</v>
      </c>
      <c r="D345" s="21">
        <v>0.34</v>
      </c>
      <c r="E345" t="s">
        <v>143</v>
      </c>
    </row>
    <row r="346" spans="1:5">
      <c r="A346" s="45" t="s">
        <v>428</v>
      </c>
      <c r="B346" s="45" t="s">
        <v>214</v>
      </c>
      <c r="C346" s="21">
        <f t="shared" si="5"/>
        <v>0.23</v>
      </c>
      <c r="D346" s="21">
        <v>0.34</v>
      </c>
      <c r="E346" t="s">
        <v>147</v>
      </c>
    </row>
    <row r="347" spans="1:5">
      <c r="A347" s="45" t="s">
        <v>427</v>
      </c>
      <c r="B347" s="45" t="s">
        <v>214</v>
      </c>
      <c r="C347" s="21">
        <f t="shared" si="5"/>
        <v>0.23</v>
      </c>
      <c r="D347" s="21">
        <v>0.34</v>
      </c>
      <c r="E347" t="s">
        <v>1118</v>
      </c>
    </row>
    <row r="348" spans="1:5">
      <c r="A348" s="45" t="s">
        <v>305</v>
      </c>
      <c r="B348" s="45" t="s">
        <v>214</v>
      </c>
      <c r="C348" s="21">
        <f t="shared" si="5"/>
        <v>0.23</v>
      </c>
      <c r="D348" s="21">
        <v>0.34</v>
      </c>
      <c r="E348" t="s">
        <v>1119</v>
      </c>
    </row>
    <row r="349" spans="1:5">
      <c r="A349" s="45" t="s">
        <v>220</v>
      </c>
      <c r="B349" s="45" t="s">
        <v>214</v>
      </c>
      <c r="C349" s="21">
        <f t="shared" si="5"/>
        <v>0.23</v>
      </c>
      <c r="D349" s="21">
        <v>0.34</v>
      </c>
      <c r="E349" t="s">
        <v>221</v>
      </c>
    </row>
    <row r="350" spans="1:5">
      <c r="A350" s="45" t="s">
        <v>304</v>
      </c>
      <c r="B350" s="45" t="s">
        <v>214</v>
      </c>
      <c r="C350" s="21">
        <f t="shared" si="5"/>
        <v>0.23</v>
      </c>
      <c r="D350" s="21">
        <v>0.34</v>
      </c>
      <c r="E350" t="s">
        <v>146</v>
      </c>
    </row>
    <row r="351" spans="1:5">
      <c r="A351" s="45" t="s">
        <v>303</v>
      </c>
      <c r="B351" s="45" t="s">
        <v>214</v>
      </c>
      <c r="C351" s="21">
        <f t="shared" si="5"/>
        <v>0.23</v>
      </c>
      <c r="D351" s="21">
        <v>0.34</v>
      </c>
      <c r="E351" t="s">
        <v>145</v>
      </c>
    </row>
    <row r="352" spans="1:5">
      <c r="A352" s="45" t="s">
        <v>302</v>
      </c>
      <c r="B352" s="45" t="s">
        <v>214</v>
      </c>
      <c r="C352" s="21">
        <f t="shared" si="5"/>
        <v>0.23</v>
      </c>
      <c r="D352" s="21">
        <v>0.34</v>
      </c>
      <c r="E352" t="s">
        <v>839</v>
      </c>
    </row>
    <row r="353" spans="1:5">
      <c r="A353" s="45" t="s">
        <v>362</v>
      </c>
      <c r="B353" s="45" t="s">
        <v>214</v>
      </c>
      <c r="C353" s="21">
        <f t="shared" si="5"/>
        <v>0.23</v>
      </c>
      <c r="D353" s="21">
        <v>0.34</v>
      </c>
      <c r="E353" t="s">
        <v>840</v>
      </c>
    </row>
    <row r="354" spans="1:5">
      <c r="A354" s="45" t="s">
        <v>426</v>
      </c>
      <c r="B354" s="45" t="s">
        <v>214</v>
      </c>
      <c r="C354" s="21">
        <f t="shared" si="5"/>
        <v>0.23</v>
      </c>
      <c r="D354" s="21">
        <v>0.34</v>
      </c>
      <c r="E354" t="s">
        <v>1120</v>
      </c>
    </row>
    <row r="355" spans="1:5">
      <c r="A355" s="45" t="s">
        <v>425</v>
      </c>
      <c r="B355" s="45" t="s">
        <v>214</v>
      </c>
      <c r="C355" s="21">
        <f t="shared" si="5"/>
        <v>0.23</v>
      </c>
      <c r="D355" s="21">
        <v>0.34</v>
      </c>
      <c r="E355" t="s">
        <v>601</v>
      </c>
    </row>
    <row r="356" spans="1:5">
      <c r="A356" s="45" t="s">
        <v>219</v>
      </c>
      <c r="B356" s="45" t="s">
        <v>214</v>
      </c>
      <c r="C356" s="21">
        <f t="shared" si="5"/>
        <v>0.23</v>
      </c>
      <c r="D356" s="21">
        <v>0.34</v>
      </c>
      <c r="E356" t="s">
        <v>841</v>
      </c>
    </row>
    <row r="357" spans="1:5">
      <c r="A357" s="45" t="s">
        <v>424</v>
      </c>
      <c r="B357" s="45" t="s">
        <v>214</v>
      </c>
      <c r="C357" s="21">
        <f t="shared" si="5"/>
        <v>0.23</v>
      </c>
      <c r="D357" s="21">
        <v>0.34</v>
      </c>
      <c r="E357" t="s">
        <v>842</v>
      </c>
    </row>
    <row r="358" spans="1:5">
      <c r="A358" s="45" t="s">
        <v>600</v>
      </c>
      <c r="B358" s="45" t="s">
        <v>214</v>
      </c>
      <c r="C358" s="21">
        <f t="shared" si="5"/>
        <v>0.23</v>
      </c>
      <c r="D358" s="21">
        <v>0.34</v>
      </c>
      <c r="E358" t="s">
        <v>682</v>
      </c>
    </row>
    <row r="359" spans="1:5">
      <c r="A359" s="45" t="s">
        <v>598</v>
      </c>
      <c r="B359" s="45" t="s">
        <v>214</v>
      </c>
      <c r="C359" s="21">
        <f t="shared" si="5"/>
        <v>0.23</v>
      </c>
      <c r="D359" s="21">
        <v>0.34</v>
      </c>
      <c r="E359" t="s">
        <v>599</v>
      </c>
    </row>
    <row r="360" spans="1:5">
      <c r="A360" s="45" t="s">
        <v>1024</v>
      </c>
      <c r="B360" s="45" t="s">
        <v>214</v>
      </c>
      <c r="C360" s="21">
        <f t="shared" si="5"/>
        <v>0.23</v>
      </c>
      <c r="D360" s="21">
        <v>0.34</v>
      </c>
      <c r="E360" t="s">
        <v>1121</v>
      </c>
    </row>
    <row r="361" spans="1:5">
      <c r="A361" s="45" t="s">
        <v>738</v>
      </c>
      <c r="B361" s="45" t="s">
        <v>214</v>
      </c>
      <c r="C361" s="21">
        <f t="shared" si="5"/>
        <v>0.23</v>
      </c>
      <c r="D361" s="21">
        <v>0.34</v>
      </c>
      <c r="E361" t="s">
        <v>983</v>
      </c>
    </row>
    <row r="362" spans="1:5">
      <c r="A362" s="45" t="s">
        <v>654</v>
      </c>
      <c r="B362" s="45" t="s">
        <v>214</v>
      </c>
      <c r="C362" s="21">
        <f t="shared" si="5"/>
        <v>0.23</v>
      </c>
      <c r="D362" s="21">
        <v>0.34</v>
      </c>
      <c r="E362" t="s">
        <v>843</v>
      </c>
    </row>
    <row r="363" spans="1:5">
      <c r="A363" s="45" t="s">
        <v>739</v>
      </c>
      <c r="B363" s="45" t="s">
        <v>214</v>
      </c>
      <c r="C363" s="21">
        <f t="shared" si="5"/>
        <v>0.23</v>
      </c>
      <c r="D363" s="21">
        <v>0.34</v>
      </c>
      <c r="E363" t="s">
        <v>844</v>
      </c>
    </row>
    <row r="364" spans="1:5">
      <c r="A364" s="45" t="s">
        <v>740</v>
      </c>
      <c r="B364" s="45" t="s">
        <v>214</v>
      </c>
      <c r="C364" s="21">
        <f t="shared" si="5"/>
        <v>0.23</v>
      </c>
      <c r="D364" s="21">
        <v>0.34</v>
      </c>
      <c r="E364" t="s">
        <v>845</v>
      </c>
    </row>
    <row r="365" spans="1:5">
      <c r="A365" s="45" t="s">
        <v>655</v>
      </c>
      <c r="B365" s="45" t="s">
        <v>214</v>
      </c>
      <c r="C365" s="21">
        <f t="shared" si="5"/>
        <v>0.23</v>
      </c>
      <c r="D365" s="21">
        <v>0.34</v>
      </c>
      <c r="E365" t="s">
        <v>846</v>
      </c>
    </row>
    <row r="366" spans="1:5">
      <c r="A366" s="45" t="s">
        <v>656</v>
      </c>
      <c r="B366" s="45" t="s">
        <v>214</v>
      </c>
      <c r="C366" s="21">
        <f t="shared" si="5"/>
        <v>0.23</v>
      </c>
      <c r="D366" s="21">
        <v>0.34</v>
      </c>
      <c r="E366" t="s">
        <v>847</v>
      </c>
    </row>
    <row r="367" spans="1:5">
      <c r="A367" s="45" t="s">
        <v>741</v>
      </c>
      <c r="B367" s="45" t="s">
        <v>214</v>
      </c>
      <c r="C367" s="21">
        <f t="shared" si="5"/>
        <v>0.23</v>
      </c>
      <c r="D367" s="21">
        <v>0.34</v>
      </c>
      <c r="E367" t="s">
        <v>848</v>
      </c>
    </row>
    <row r="368" spans="1:5">
      <c r="A368" s="45" t="s">
        <v>955</v>
      </c>
      <c r="B368" s="45" t="s">
        <v>214</v>
      </c>
      <c r="C368" s="21">
        <f t="shared" si="5"/>
        <v>0.23</v>
      </c>
      <c r="D368" s="21">
        <v>0.34</v>
      </c>
      <c r="E368" t="s">
        <v>984</v>
      </c>
    </row>
    <row r="369" spans="1:5">
      <c r="A369" s="45" t="s">
        <v>1025</v>
      </c>
      <c r="B369" s="45" t="s">
        <v>214</v>
      </c>
      <c r="C369" s="21">
        <f t="shared" si="5"/>
        <v>0.23</v>
      </c>
      <c r="D369" s="21">
        <v>0.34</v>
      </c>
      <c r="E369" t="s">
        <v>1122</v>
      </c>
    </row>
    <row r="370" spans="1:5">
      <c r="A370" s="45" t="s">
        <v>957</v>
      </c>
      <c r="B370" s="45" t="s">
        <v>214</v>
      </c>
      <c r="C370" s="21">
        <f t="shared" si="5"/>
        <v>0.23</v>
      </c>
      <c r="D370" s="21">
        <v>0.34</v>
      </c>
      <c r="E370" t="s">
        <v>986</v>
      </c>
    </row>
    <row r="371" spans="1:5">
      <c r="A371" s="45" t="s">
        <v>1026</v>
      </c>
      <c r="B371" s="45" t="s">
        <v>214</v>
      </c>
      <c r="C371" s="21">
        <f t="shared" si="5"/>
        <v>0.23</v>
      </c>
      <c r="D371" s="21">
        <v>0.34</v>
      </c>
      <c r="E371" t="s">
        <v>1123</v>
      </c>
    </row>
    <row r="372" spans="1:5">
      <c r="A372" s="45" t="s">
        <v>1027</v>
      </c>
      <c r="B372" s="45" t="s">
        <v>214</v>
      </c>
      <c r="C372" s="21">
        <f t="shared" si="5"/>
        <v>0.23</v>
      </c>
      <c r="D372" s="21">
        <v>0.34</v>
      </c>
      <c r="E372" t="s">
        <v>1124</v>
      </c>
    </row>
    <row r="373" spans="1:5">
      <c r="A373" s="45" t="s">
        <v>1028</v>
      </c>
      <c r="B373" s="45" t="s">
        <v>214</v>
      </c>
      <c r="C373" s="21">
        <f t="shared" si="5"/>
        <v>0.23</v>
      </c>
      <c r="D373" s="21">
        <v>0.34</v>
      </c>
      <c r="E373" t="s">
        <v>1125</v>
      </c>
    </row>
    <row r="374" spans="1:5">
      <c r="A374" s="45" t="s">
        <v>1029</v>
      </c>
      <c r="B374" s="45" t="s">
        <v>214</v>
      </c>
      <c r="C374" s="21">
        <f t="shared" si="5"/>
        <v>0.23</v>
      </c>
      <c r="D374" s="21">
        <v>0.34</v>
      </c>
      <c r="E374" t="s">
        <v>1126</v>
      </c>
    </row>
    <row r="375" spans="1:5">
      <c r="A375" s="45" t="s">
        <v>1030</v>
      </c>
      <c r="B375" s="45" t="s">
        <v>214</v>
      </c>
      <c r="C375" s="21">
        <f t="shared" si="5"/>
        <v>0.23</v>
      </c>
      <c r="D375" s="21">
        <v>0.34</v>
      </c>
      <c r="E375" t="s">
        <v>1118</v>
      </c>
    </row>
    <row r="376" spans="1:5">
      <c r="A376" s="45" t="s">
        <v>423</v>
      </c>
      <c r="B376" s="45" t="s">
        <v>214</v>
      </c>
      <c r="C376" s="21">
        <f t="shared" si="5"/>
        <v>0.23</v>
      </c>
      <c r="D376" s="21">
        <v>0.34</v>
      </c>
      <c r="E376" t="s">
        <v>850</v>
      </c>
    </row>
    <row r="377" spans="1:5">
      <c r="A377" s="45" t="s">
        <v>742</v>
      </c>
      <c r="B377" s="45" t="s">
        <v>214</v>
      </c>
      <c r="C377" s="21">
        <f t="shared" si="5"/>
        <v>0.23</v>
      </c>
      <c r="D377" s="21">
        <v>0.34</v>
      </c>
      <c r="E377" t="s">
        <v>849</v>
      </c>
    </row>
    <row r="378" spans="1:5">
      <c r="A378" s="45" t="s">
        <v>1031</v>
      </c>
      <c r="B378" s="45" t="s">
        <v>214</v>
      </c>
      <c r="C378" s="21">
        <f t="shared" si="5"/>
        <v>0.23</v>
      </c>
      <c r="D378" s="21">
        <v>0.34</v>
      </c>
      <c r="E378" t="s">
        <v>1127</v>
      </c>
    </row>
    <row r="379" spans="1:5">
      <c r="A379" s="45" t="s">
        <v>1032</v>
      </c>
      <c r="B379" s="45" t="s">
        <v>214</v>
      </c>
      <c r="C379" s="21">
        <f t="shared" si="5"/>
        <v>0.23</v>
      </c>
      <c r="D379" s="21">
        <v>0.34</v>
      </c>
      <c r="E379" t="s">
        <v>1128</v>
      </c>
    </row>
    <row r="380" spans="1:5">
      <c r="A380" s="45" t="s">
        <v>301</v>
      </c>
      <c r="B380" s="45" t="s">
        <v>214</v>
      </c>
      <c r="C380" s="21">
        <f t="shared" si="5"/>
        <v>0.23</v>
      </c>
      <c r="D380" s="21">
        <v>0.34</v>
      </c>
      <c r="E380" t="s">
        <v>851</v>
      </c>
    </row>
    <row r="381" spans="1:5">
      <c r="A381" s="45" t="s">
        <v>300</v>
      </c>
      <c r="B381" s="45" t="s">
        <v>214</v>
      </c>
      <c r="C381" s="21">
        <f t="shared" si="5"/>
        <v>0.23</v>
      </c>
      <c r="D381" s="21">
        <v>0.34</v>
      </c>
      <c r="E381" t="s">
        <v>142</v>
      </c>
    </row>
    <row r="382" spans="1:5">
      <c r="A382" s="45" t="s">
        <v>299</v>
      </c>
      <c r="B382" s="45" t="s">
        <v>214</v>
      </c>
      <c r="C382" s="21">
        <f t="shared" si="5"/>
        <v>0.23</v>
      </c>
      <c r="D382" s="21">
        <v>0.34</v>
      </c>
      <c r="E382" t="s">
        <v>852</v>
      </c>
    </row>
    <row r="383" spans="1:5">
      <c r="A383" s="45" t="s">
        <v>298</v>
      </c>
      <c r="B383" s="45" t="s">
        <v>214</v>
      </c>
      <c r="C383" s="21">
        <f t="shared" si="5"/>
        <v>0.23</v>
      </c>
      <c r="D383" s="21">
        <v>0.34</v>
      </c>
      <c r="E383" t="s">
        <v>1129</v>
      </c>
    </row>
    <row r="384" spans="1:5">
      <c r="A384" s="45" t="s">
        <v>297</v>
      </c>
      <c r="B384" s="45" t="s">
        <v>214</v>
      </c>
      <c r="C384" s="21">
        <f t="shared" si="5"/>
        <v>0.23</v>
      </c>
      <c r="D384" s="21">
        <v>0.34</v>
      </c>
      <c r="E384" t="s">
        <v>1130</v>
      </c>
    </row>
    <row r="385" spans="1:5">
      <c r="A385" s="45" t="s">
        <v>296</v>
      </c>
      <c r="B385" s="45" t="s">
        <v>214</v>
      </c>
      <c r="C385" s="21">
        <f t="shared" si="5"/>
        <v>0.23</v>
      </c>
      <c r="D385" s="21">
        <v>0.34</v>
      </c>
      <c r="E385" t="s">
        <v>853</v>
      </c>
    </row>
    <row r="386" spans="1:5">
      <c r="A386" s="45" t="s">
        <v>336</v>
      </c>
      <c r="B386" s="45" t="s">
        <v>214</v>
      </c>
      <c r="C386" s="21">
        <f t="shared" ref="C386:C449" si="6">ROUND(D386*(1-$G$2),2)</f>
        <v>0.23</v>
      </c>
      <c r="D386" s="21">
        <v>0.34</v>
      </c>
      <c r="E386" t="s">
        <v>1131</v>
      </c>
    </row>
    <row r="387" spans="1:5">
      <c r="A387" s="45" t="s">
        <v>596</v>
      </c>
      <c r="B387" s="45" t="s">
        <v>214</v>
      </c>
      <c r="C387" s="21">
        <f t="shared" si="6"/>
        <v>0.23</v>
      </c>
      <c r="D387" s="21">
        <v>0.34</v>
      </c>
      <c r="E387" t="s">
        <v>854</v>
      </c>
    </row>
    <row r="388" spans="1:5">
      <c r="A388" s="45" t="s">
        <v>658</v>
      </c>
      <c r="B388" s="45" t="s">
        <v>214</v>
      </c>
      <c r="C388" s="21">
        <f t="shared" si="6"/>
        <v>0.23</v>
      </c>
      <c r="D388" s="21">
        <v>0.34</v>
      </c>
      <c r="E388" t="s">
        <v>683</v>
      </c>
    </row>
    <row r="389" spans="1:5">
      <c r="A389" s="45" t="s">
        <v>659</v>
      </c>
      <c r="B389" s="45" t="s">
        <v>214</v>
      </c>
      <c r="C389" s="21">
        <f t="shared" si="6"/>
        <v>0.23</v>
      </c>
      <c r="D389" s="21">
        <v>0.34</v>
      </c>
      <c r="E389" t="s">
        <v>855</v>
      </c>
    </row>
    <row r="390" spans="1:5">
      <c r="A390" s="45" t="s">
        <v>1034</v>
      </c>
      <c r="B390" s="45" t="s">
        <v>214</v>
      </c>
      <c r="C390" s="21">
        <f t="shared" si="6"/>
        <v>0.23</v>
      </c>
      <c r="D390" s="21">
        <v>0.34</v>
      </c>
      <c r="E390" t="s">
        <v>1134</v>
      </c>
    </row>
    <row r="391" spans="1:5">
      <c r="A391" s="45" t="s">
        <v>295</v>
      </c>
      <c r="B391" s="45" t="s">
        <v>214</v>
      </c>
      <c r="C391" s="21">
        <f t="shared" si="6"/>
        <v>0.23</v>
      </c>
      <c r="D391" s="21">
        <v>0.34</v>
      </c>
      <c r="E391" t="s">
        <v>1130</v>
      </c>
    </row>
    <row r="392" spans="1:5">
      <c r="A392" s="45" t="s">
        <v>294</v>
      </c>
      <c r="B392" s="45" t="s">
        <v>214</v>
      </c>
      <c r="C392" s="21">
        <f t="shared" si="6"/>
        <v>0.23</v>
      </c>
      <c r="D392" s="21">
        <v>0.34</v>
      </c>
      <c r="E392" t="s">
        <v>856</v>
      </c>
    </row>
    <row r="393" spans="1:5">
      <c r="A393" s="45" t="s">
        <v>361</v>
      </c>
      <c r="B393" s="45" t="s">
        <v>214</v>
      </c>
      <c r="C393" s="21">
        <f t="shared" si="6"/>
        <v>0.23</v>
      </c>
      <c r="D393" s="21">
        <v>0.34</v>
      </c>
      <c r="E393" t="s">
        <v>857</v>
      </c>
    </row>
    <row r="394" spans="1:5">
      <c r="A394" s="45" t="s">
        <v>293</v>
      </c>
      <c r="B394" s="45" t="s">
        <v>214</v>
      </c>
      <c r="C394" s="21">
        <f t="shared" si="6"/>
        <v>0.23</v>
      </c>
      <c r="D394" s="21">
        <v>0.34</v>
      </c>
      <c r="E394" t="s">
        <v>988</v>
      </c>
    </row>
    <row r="395" spans="1:5">
      <c r="A395" s="45" t="s">
        <v>291</v>
      </c>
      <c r="B395" s="45" t="s">
        <v>214</v>
      </c>
      <c r="C395" s="21">
        <f t="shared" si="6"/>
        <v>0.23</v>
      </c>
      <c r="D395" s="21">
        <v>0.34</v>
      </c>
      <c r="E395" t="s">
        <v>859</v>
      </c>
    </row>
    <row r="396" spans="1:5">
      <c r="A396" s="45" t="s">
        <v>422</v>
      </c>
      <c r="B396" s="45" t="s">
        <v>214</v>
      </c>
      <c r="C396" s="21">
        <f t="shared" si="6"/>
        <v>0.23</v>
      </c>
      <c r="D396" s="21">
        <v>0.34</v>
      </c>
      <c r="E396" t="s">
        <v>136</v>
      </c>
    </row>
    <row r="397" spans="1:5">
      <c r="A397" s="45" t="s">
        <v>290</v>
      </c>
      <c r="B397" s="45" t="s">
        <v>214</v>
      </c>
      <c r="C397" s="21">
        <f t="shared" si="6"/>
        <v>0.23</v>
      </c>
      <c r="D397" s="21">
        <v>0.34</v>
      </c>
      <c r="E397" t="s">
        <v>140</v>
      </c>
    </row>
    <row r="398" spans="1:5">
      <c r="A398" s="45" t="s">
        <v>368</v>
      </c>
      <c r="B398" s="45" t="s">
        <v>214</v>
      </c>
      <c r="C398" s="21">
        <f t="shared" si="6"/>
        <v>0.23</v>
      </c>
      <c r="D398" s="21">
        <v>0.34</v>
      </c>
      <c r="E398" t="s">
        <v>139</v>
      </c>
    </row>
    <row r="399" spans="1:5">
      <c r="A399" s="45" t="s">
        <v>289</v>
      </c>
      <c r="B399" s="45" t="s">
        <v>214</v>
      </c>
      <c r="C399" s="21">
        <f t="shared" si="6"/>
        <v>0.23</v>
      </c>
      <c r="D399" s="21">
        <v>0.34</v>
      </c>
      <c r="E399" t="s">
        <v>989</v>
      </c>
    </row>
    <row r="400" spans="1:5">
      <c r="A400" s="45" t="s">
        <v>367</v>
      </c>
      <c r="B400" s="45" t="s">
        <v>214</v>
      </c>
      <c r="C400" s="21">
        <f t="shared" si="6"/>
        <v>0.23</v>
      </c>
      <c r="D400" s="21">
        <v>0.34</v>
      </c>
      <c r="E400" t="s">
        <v>138</v>
      </c>
    </row>
    <row r="401" spans="1:5">
      <c r="A401" s="45" t="s">
        <v>366</v>
      </c>
      <c r="B401" s="45" t="s">
        <v>214</v>
      </c>
      <c r="C401" s="21">
        <f t="shared" si="6"/>
        <v>0.23</v>
      </c>
      <c r="D401" s="21">
        <v>0.34</v>
      </c>
      <c r="E401" t="s">
        <v>862</v>
      </c>
    </row>
    <row r="402" spans="1:5">
      <c r="A402" s="45" t="s">
        <v>264</v>
      </c>
      <c r="B402" s="45" t="s">
        <v>214</v>
      </c>
      <c r="C402" s="21">
        <f t="shared" si="6"/>
        <v>0.23</v>
      </c>
      <c r="D402" s="21">
        <v>0.34</v>
      </c>
      <c r="E402" t="s">
        <v>863</v>
      </c>
    </row>
    <row r="403" spans="1:5">
      <c r="A403" s="45" t="s">
        <v>365</v>
      </c>
      <c r="B403" s="45" t="s">
        <v>214</v>
      </c>
      <c r="C403" s="21">
        <f t="shared" si="6"/>
        <v>0.23</v>
      </c>
      <c r="D403" s="21">
        <v>0.34</v>
      </c>
      <c r="E403" t="s">
        <v>864</v>
      </c>
    </row>
    <row r="404" spans="1:5">
      <c r="A404" s="45" t="s">
        <v>419</v>
      </c>
      <c r="B404" s="45" t="s">
        <v>214</v>
      </c>
      <c r="C404" s="21">
        <f t="shared" si="6"/>
        <v>0.23</v>
      </c>
      <c r="D404" s="21">
        <v>0.34</v>
      </c>
      <c r="E404" t="s">
        <v>134</v>
      </c>
    </row>
    <row r="405" spans="1:5">
      <c r="A405" s="45" t="s">
        <v>373</v>
      </c>
      <c r="B405" s="45" t="s">
        <v>214</v>
      </c>
      <c r="C405" s="21">
        <f t="shared" si="6"/>
        <v>0.23</v>
      </c>
      <c r="D405" s="21">
        <v>0.34</v>
      </c>
      <c r="E405" t="s">
        <v>134</v>
      </c>
    </row>
    <row r="406" spans="1:5">
      <c r="A406" s="45" t="s">
        <v>448</v>
      </c>
      <c r="B406" s="45" t="s">
        <v>214</v>
      </c>
      <c r="C406" s="21">
        <f t="shared" si="6"/>
        <v>0.23</v>
      </c>
      <c r="D406" s="21">
        <v>0.34</v>
      </c>
      <c r="E406" t="s">
        <v>1135</v>
      </c>
    </row>
    <row r="407" spans="1:5">
      <c r="A407" s="45" t="s">
        <v>1035</v>
      </c>
      <c r="B407" s="45" t="s">
        <v>214</v>
      </c>
      <c r="C407" s="21">
        <f t="shared" si="6"/>
        <v>0.23</v>
      </c>
      <c r="D407" s="21">
        <v>0.34</v>
      </c>
      <c r="E407" t="s">
        <v>1136</v>
      </c>
    </row>
    <row r="408" spans="1:5">
      <c r="A408" s="45" t="s">
        <v>595</v>
      </c>
      <c r="B408" s="45" t="s">
        <v>214</v>
      </c>
      <c r="C408" s="21">
        <f t="shared" si="6"/>
        <v>0.23</v>
      </c>
      <c r="D408" s="21">
        <v>0.34</v>
      </c>
      <c r="E408" t="s">
        <v>1137</v>
      </c>
    </row>
    <row r="409" spans="1:5">
      <c r="A409" s="45" t="s">
        <v>743</v>
      </c>
      <c r="B409" s="45" t="s">
        <v>214</v>
      </c>
      <c r="C409" s="21">
        <f t="shared" si="6"/>
        <v>0.23</v>
      </c>
      <c r="D409" s="21">
        <v>0.34</v>
      </c>
      <c r="E409" t="s">
        <v>866</v>
      </c>
    </row>
    <row r="410" spans="1:5">
      <c r="A410" s="45" t="s">
        <v>744</v>
      </c>
      <c r="B410" s="45" t="s">
        <v>214</v>
      </c>
      <c r="C410" s="21">
        <f t="shared" si="6"/>
        <v>0.23</v>
      </c>
      <c r="D410" s="21">
        <v>0.34</v>
      </c>
      <c r="E410" t="s">
        <v>867</v>
      </c>
    </row>
    <row r="411" spans="1:5">
      <c r="A411" s="45" t="s">
        <v>960</v>
      </c>
      <c r="B411" s="45" t="s">
        <v>214</v>
      </c>
      <c r="C411" s="21">
        <f t="shared" si="6"/>
        <v>0.23</v>
      </c>
      <c r="D411" s="21">
        <v>0.34</v>
      </c>
      <c r="E411" t="s">
        <v>990</v>
      </c>
    </row>
    <row r="412" spans="1:5">
      <c r="A412" s="45" t="s">
        <v>1036</v>
      </c>
      <c r="B412" s="45" t="s">
        <v>214</v>
      </c>
      <c r="C412" s="21">
        <f t="shared" si="6"/>
        <v>0.23</v>
      </c>
      <c r="D412" s="21">
        <v>0.34</v>
      </c>
      <c r="E412" t="s">
        <v>1139</v>
      </c>
    </row>
    <row r="413" spans="1:5">
      <c r="A413" s="45" t="s">
        <v>418</v>
      </c>
      <c r="B413" s="45" t="s">
        <v>214</v>
      </c>
      <c r="C413" s="21">
        <f t="shared" si="6"/>
        <v>0.23</v>
      </c>
      <c r="D413" s="21">
        <v>0.34</v>
      </c>
      <c r="E413" t="s">
        <v>137</v>
      </c>
    </row>
    <row r="414" spans="1:5">
      <c r="A414" s="45" t="s">
        <v>591</v>
      </c>
      <c r="B414" s="45" t="s">
        <v>214</v>
      </c>
      <c r="C414" s="21">
        <f t="shared" si="6"/>
        <v>0.23</v>
      </c>
      <c r="D414" s="21">
        <v>0.34</v>
      </c>
      <c r="E414" t="s">
        <v>869</v>
      </c>
    </row>
    <row r="415" spans="1:5">
      <c r="A415" s="45" t="s">
        <v>287</v>
      </c>
      <c r="B415" s="45" t="s">
        <v>214</v>
      </c>
      <c r="C415" s="21">
        <f t="shared" si="6"/>
        <v>0.23</v>
      </c>
      <c r="D415" s="21">
        <v>0.34</v>
      </c>
      <c r="E415" t="s">
        <v>873</v>
      </c>
    </row>
    <row r="416" spans="1:5">
      <c r="A416" s="45" t="s">
        <v>286</v>
      </c>
      <c r="B416" s="45" t="s">
        <v>214</v>
      </c>
      <c r="C416" s="21">
        <f t="shared" si="6"/>
        <v>0.23</v>
      </c>
      <c r="D416" s="21">
        <v>0.34</v>
      </c>
      <c r="E416" t="s">
        <v>1140</v>
      </c>
    </row>
    <row r="417" spans="1:5">
      <c r="A417" s="45" t="s">
        <v>447</v>
      </c>
      <c r="B417" s="45" t="s">
        <v>214</v>
      </c>
      <c r="C417" s="21">
        <f t="shared" si="6"/>
        <v>0.23</v>
      </c>
      <c r="D417" s="21">
        <v>0.34</v>
      </c>
      <c r="E417" t="s">
        <v>132</v>
      </c>
    </row>
    <row r="418" spans="1:5">
      <c r="A418" s="45" t="s">
        <v>416</v>
      </c>
      <c r="B418" s="45" t="s">
        <v>214</v>
      </c>
      <c r="C418" s="21">
        <f t="shared" si="6"/>
        <v>0.23</v>
      </c>
      <c r="D418" s="21">
        <v>0.34</v>
      </c>
      <c r="E418" t="s">
        <v>874</v>
      </c>
    </row>
    <row r="419" spans="1:5">
      <c r="A419" s="45" t="s">
        <v>285</v>
      </c>
      <c r="B419" s="45" t="s">
        <v>214</v>
      </c>
      <c r="C419" s="21">
        <f t="shared" si="6"/>
        <v>0.23</v>
      </c>
      <c r="D419" s="21">
        <v>0.34</v>
      </c>
      <c r="E419" t="s">
        <v>86</v>
      </c>
    </row>
    <row r="420" spans="1:5">
      <c r="A420" s="45" t="s">
        <v>415</v>
      </c>
      <c r="B420" s="45" t="s">
        <v>214</v>
      </c>
      <c r="C420" s="21">
        <f t="shared" si="6"/>
        <v>0.23</v>
      </c>
      <c r="D420" s="21">
        <v>0.34</v>
      </c>
      <c r="E420" t="s">
        <v>129</v>
      </c>
    </row>
    <row r="421" spans="1:5">
      <c r="A421" s="45" t="s">
        <v>414</v>
      </c>
      <c r="B421" s="45" t="s">
        <v>214</v>
      </c>
      <c r="C421" s="21">
        <f t="shared" si="6"/>
        <v>0.23</v>
      </c>
      <c r="D421" s="21">
        <v>0.34</v>
      </c>
      <c r="E421" t="s">
        <v>875</v>
      </c>
    </row>
    <row r="422" spans="1:5">
      <c r="A422" s="45" t="s">
        <v>413</v>
      </c>
      <c r="B422" s="45" t="s">
        <v>214</v>
      </c>
      <c r="C422" s="21">
        <f t="shared" si="6"/>
        <v>0.23</v>
      </c>
      <c r="D422" s="21">
        <v>0.34</v>
      </c>
      <c r="E422" t="s">
        <v>991</v>
      </c>
    </row>
    <row r="423" spans="1:5">
      <c r="A423" s="45" t="s">
        <v>412</v>
      </c>
      <c r="B423" s="45" t="s">
        <v>214</v>
      </c>
      <c r="C423" s="21">
        <f t="shared" si="6"/>
        <v>0.23</v>
      </c>
      <c r="D423" s="21">
        <v>0.34</v>
      </c>
      <c r="E423" t="s">
        <v>1141</v>
      </c>
    </row>
    <row r="424" spans="1:5">
      <c r="A424" s="45" t="s">
        <v>619</v>
      </c>
      <c r="B424" s="45" t="s">
        <v>214</v>
      </c>
      <c r="C424" s="21">
        <f t="shared" si="6"/>
        <v>0.23</v>
      </c>
      <c r="D424" s="21">
        <v>0.34</v>
      </c>
      <c r="E424" t="s">
        <v>620</v>
      </c>
    </row>
    <row r="425" spans="1:5">
      <c r="A425" s="45" t="s">
        <v>747</v>
      </c>
      <c r="B425" s="45" t="s">
        <v>214</v>
      </c>
      <c r="C425" s="21">
        <f t="shared" si="6"/>
        <v>0.23</v>
      </c>
      <c r="D425" s="21">
        <v>0.34</v>
      </c>
      <c r="E425" t="s">
        <v>992</v>
      </c>
    </row>
    <row r="426" spans="1:5">
      <c r="A426" s="45" t="s">
        <v>748</v>
      </c>
      <c r="B426" s="45" t="s">
        <v>214</v>
      </c>
      <c r="C426" s="21">
        <f t="shared" si="6"/>
        <v>0.23</v>
      </c>
      <c r="D426" s="21">
        <v>0.34</v>
      </c>
      <c r="E426" t="s">
        <v>877</v>
      </c>
    </row>
    <row r="427" spans="1:5">
      <c r="A427" s="45" t="s">
        <v>961</v>
      </c>
      <c r="B427" s="45" t="s">
        <v>214</v>
      </c>
      <c r="C427" s="21">
        <f t="shared" si="6"/>
        <v>0.23</v>
      </c>
      <c r="D427" s="21">
        <v>0.34</v>
      </c>
      <c r="E427" t="s">
        <v>993</v>
      </c>
    </row>
    <row r="428" spans="1:5">
      <c r="A428" s="45" t="s">
        <v>1039</v>
      </c>
      <c r="B428" s="45" t="s">
        <v>214</v>
      </c>
      <c r="C428" s="21">
        <f t="shared" si="6"/>
        <v>0.23</v>
      </c>
      <c r="D428" s="21">
        <v>0.34</v>
      </c>
      <c r="E428" t="s">
        <v>1143</v>
      </c>
    </row>
    <row r="429" spans="1:5">
      <c r="A429" s="45" t="s">
        <v>1040</v>
      </c>
      <c r="B429" s="45" t="s">
        <v>214</v>
      </c>
      <c r="C429" s="21">
        <f t="shared" si="6"/>
        <v>0.23</v>
      </c>
      <c r="D429" s="21">
        <v>0.34</v>
      </c>
      <c r="E429" t="s">
        <v>1144</v>
      </c>
    </row>
    <row r="430" spans="1:5">
      <c r="A430" s="45" t="s">
        <v>1041</v>
      </c>
      <c r="B430" s="45" t="s">
        <v>214</v>
      </c>
      <c r="C430" s="21">
        <f t="shared" si="6"/>
        <v>0.23</v>
      </c>
      <c r="D430" s="21">
        <v>0.34</v>
      </c>
      <c r="E430" t="s">
        <v>876</v>
      </c>
    </row>
    <row r="431" spans="1:5">
      <c r="A431" s="45" t="s">
        <v>1042</v>
      </c>
      <c r="B431" s="45" t="s">
        <v>214</v>
      </c>
      <c r="C431" s="21">
        <f t="shared" si="6"/>
        <v>0.23</v>
      </c>
      <c r="D431" s="21">
        <v>0.34</v>
      </c>
      <c r="E431" t="s">
        <v>1145</v>
      </c>
    </row>
    <row r="432" spans="1:5">
      <c r="A432" s="45" t="s">
        <v>1043</v>
      </c>
      <c r="B432" s="45" t="s">
        <v>214</v>
      </c>
      <c r="C432" s="21">
        <f t="shared" si="6"/>
        <v>0.23</v>
      </c>
      <c r="D432" s="21">
        <v>0.34</v>
      </c>
      <c r="E432" t="s">
        <v>1146</v>
      </c>
    </row>
    <row r="433" spans="1:5">
      <c r="A433" s="45" t="s">
        <v>1044</v>
      </c>
      <c r="B433" s="45" t="s">
        <v>214</v>
      </c>
      <c r="C433" s="21">
        <f t="shared" si="6"/>
        <v>0.23</v>
      </c>
      <c r="D433" s="21">
        <v>0.34</v>
      </c>
      <c r="E433" t="s">
        <v>1147</v>
      </c>
    </row>
    <row r="434" spans="1:5">
      <c r="A434" s="45" t="s">
        <v>411</v>
      </c>
      <c r="B434" s="45" t="s">
        <v>214</v>
      </c>
      <c r="C434" s="21">
        <f t="shared" si="6"/>
        <v>0.23</v>
      </c>
      <c r="D434" s="21">
        <v>0.34</v>
      </c>
      <c r="E434" t="s">
        <v>878</v>
      </c>
    </row>
    <row r="435" spans="1:5">
      <c r="A435" s="45" t="s">
        <v>284</v>
      </c>
      <c r="B435" s="45" t="s">
        <v>214</v>
      </c>
      <c r="C435" s="21">
        <f t="shared" si="6"/>
        <v>0.23</v>
      </c>
      <c r="D435" s="21">
        <v>0.34</v>
      </c>
      <c r="E435" t="s">
        <v>131</v>
      </c>
    </row>
    <row r="436" spans="1:5">
      <c r="A436" s="45" t="s">
        <v>410</v>
      </c>
      <c r="B436" s="45" t="s">
        <v>214</v>
      </c>
      <c r="C436" s="21">
        <f t="shared" si="6"/>
        <v>0.23</v>
      </c>
      <c r="D436" s="21">
        <v>0.34</v>
      </c>
      <c r="E436" t="s">
        <v>130</v>
      </c>
    </row>
    <row r="437" spans="1:5">
      <c r="A437" s="45" t="s">
        <v>660</v>
      </c>
      <c r="B437" s="45" t="s">
        <v>214</v>
      </c>
      <c r="C437" s="21">
        <f t="shared" si="6"/>
        <v>0.23</v>
      </c>
      <c r="D437" s="21">
        <v>0.34</v>
      </c>
      <c r="E437" t="s">
        <v>877</v>
      </c>
    </row>
    <row r="438" spans="1:5">
      <c r="A438" s="45" t="s">
        <v>749</v>
      </c>
      <c r="B438" s="45" t="s">
        <v>214</v>
      </c>
      <c r="C438" s="21">
        <f t="shared" si="6"/>
        <v>0.23</v>
      </c>
      <c r="D438" s="21">
        <v>0.34</v>
      </c>
      <c r="E438" t="s">
        <v>880</v>
      </c>
    </row>
    <row r="439" spans="1:5">
      <c r="A439" s="45" t="s">
        <v>351</v>
      </c>
      <c r="B439" s="45" t="s">
        <v>214</v>
      </c>
      <c r="C439" s="21">
        <f t="shared" si="6"/>
        <v>0.23</v>
      </c>
      <c r="D439" s="21">
        <v>0.34</v>
      </c>
      <c r="E439" t="s">
        <v>881</v>
      </c>
    </row>
    <row r="440" spans="1:5">
      <c r="A440" s="45" t="s">
        <v>283</v>
      </c>
      <c r="B440" s="45" t="s">
        <v>214</v>
      </c>
      <c r="C440" s="21">
        <f t="shared" si="6"/>
        <v>0.23</v>
      </c>
      <c r="D440" s="21">
        <v>0.34</v>
      </c>
      <c r="E440" t="s">
        <v>119</v>
      </c>
    </row>
    <row r="441" spans="1:5">
      <c r="A441" s="45" t="s">
        <v>445</v>
      </c>
      <c r="B441" s="45" t="s">
        <v>214</v>
      </c>
      <c r="C441" s="21">
        <f t="shared" si="6"/>
        <v>0.23</v>
      </c>
      <c r="D441" s="21">
        <v>0.34</v>
      </c>
      <c r="E441" t="s">
        <v>882</v>
      </c>
    </row>
    <row r="442" spans="1:5">
      <c r="A442" s="45" t="s">
        <v>965</v>
      </c>
      <c r="B442" s="45" t="s">
        <v>214</v>
      </c>
      <c r="C442" s="21">
        <f t="shared" si="6"/>
        <v>0.23</v>
      </c>
      <c r="D442" s="21">
        <v>0.34</v>
      </c>
      <c r="E442" t="s">
        <v>996</v>
      </c>
    </row>
    <row r="443" spans="1:5">
      <c r="A443" s="45" t="s">
        <v>662</v>
      </c>
      <c r="B443" s="45" t="s">
        <v>214</v>
      </c>
      <c r="C443" s="21">
        <f t="shared" si="6"/>
        <v>0.23</v>
      </c>
      <c r="D443" s="21">
        <v>0.34</v>
      </c>
      <c r="E443" t="s">
        <v>884</v>
      </c>
    </row>
    <row r="444" spans="1:5">
      <c r="A444" s="45" t="s">
        <v>407</v>
      </c>
      <c r="B444" s="45" t="s">
        <v>214</v>
      </c>
      <c r="C444" s="21">
        <f t="shared" si="6"/>
        <v>0.23</v>
      </c>
      <c r="D444" s="21">
        <v>0.34</v>
      </c>
      <c r="E444" t="s">
        <v>997</v>
      </c>
    </row>
    <row r="445" spans="1:5">
      <c r="A445" s="45" t="s">
        <v>631</v>
      </c>
      <c r="B445" s="45" t="s">
        <v>214</v>
      </c>
      <c r="C445" s="21">
        <f t="shared" si="6"/>
        <v>0.23</v>
      </c>
      <c r="D445" s="21">
        <v>0.34</v>
      </c>
      <c r="E445" t="s">
        <v>886</v>
      </c>
    </row>
    <row r="446" spans="1:5">
      <c r="A446" s="45" t="s">
        <v>663</v>
      </c>
      <c r="B446" s="45" t="s">
        <v>214</v>
      </c>
      <c r="C446" s="21">
        <f t="shared" si="6"/>
        <v>0.23</v>
      </c>
      <c r="D446" s="21">
        <v>0.34</v>
      </c>
      <c r="E446" t="s">
        <v>1152</v>
      </c>
    </row>
    <row r="447" spans="1:5">
      <c r="A447" s="45" t="s">
        <v>1049</v>
      </c>
      <c r="B447" s="45" t="s">
        <v>214</v>
      </c>
      <c r="C447" s="21">
        <f t="shared" si="6"/>
        <v>0.23</v>
      </c>
      <c r="D447" s="21">
        <v>0.34</v>
      </c>
      <c r="E447" t="s">
        <v>1153</v>
      </c>
    </row>
    <row r="448" spans="1:5">
      <c r="A448" s="45" t="s">
        <v>1051</v>
      </c>
      <c r="B448" s="45" t="s">
        <v>214</v>
      </c>
      <c r="C448" s="21">
        <f t="shared" si="6"/>
        <v>0.23</v>
      </c>
      <c r="D448" s="21">
        <v>0.34</v>
      </c>
      <c r="E448" t="s">
        <v>1155</v>
      </c>
    </row>
    <row r="449" spans="1:5">
      <c r="A449" s="45" t="s">
        <v>751</v>
      </c>
      <c r="B449" s="45" t="s">
        <v>214</v>
      </c>
      <c r="C449" s="21">
        <f t="shared" si="6"/>
        <v>0.23</v>
      </c>
      <c r="D449" s="21">
        <v>0.34</v>
      </c>
      <c r="E449" t="s">
        <v>887</v>
      </c>
    </row>
    <row r="450" spans="1:5">
      <c r="A450" s="45" t="s">
        <v>405</v>
      </c>
      <c r="B450" s="45" t="s">
        <v>214</v>
      </c>
      <c r="C450" s="21">
        <f t="shared" ref="C450:C513" si="7">ROUND(D450*(1-$G$2),2)</f>
        <v>0.23</v>
      </c>
      <c r="D450" s="21">
        <v>0.34</v>
      </c>
      <c r="E450" t="s">
        <v>117</v>
      </c>
    </row>
    <row r="451" spans="1:5">
      <c r="A451" s="45" t="s">
        <v>667</v>
      </c>
      <c r="B451" s="45" t="s">
        <v>214</v>
      </c>
      <c r="C451" s="21">
        <f t="shared" si="7"/>
        <v>0.23</v>
      </c>
      <c r="D451" s="21">
        <v>0.34</v>
      </c>
      <c r="E451" t="s">
        <v>117</v>
      </c>
    </row>
    <row r="452" spans="1:5">
      <c r="A452" s="45" t="s">
        <v>752</v>
      </c>
      <c r="B452" s="45" t="s">
        <v>214</v>
      </c>
      <c r="C452" s="21">
        <f t="shared" si="7"/>
        <v>0.23</v>
      </c>
      <c r="D452" s="21">
        <v>0.34</v>
      </c>
      <c r="E452" t="s">
        <v>890</v>
      </c>
    </row>
    <row r="453" spans="1:5">
      <c r="A453" s="45" t="s">
        <v>1052</v>
      </c>
      <c r="B453" s="45" t="s">
        <v>214</v>
      </c>
      <c r="C453" s="21">
        <f t="shared" si="7"/>
        <v>0.23</v>
      </c>
      <c r="D453" s="21">
        <v>0.34</v>
      </c>
      <c r="E453" t="s">
        <v>1158</v>
      </c>
    </row>
    <row r="454" spans="1:5">
      <c r="A454" s="45" t="s">
        <v>966</v>
      </c>
      <c r="B454" s="45" t="s">
        <v>214</v>
      </c>
      <c r="C454" s="21">
        <f t="shared" si="7"/>
        <v>0.23</v>
      </c>
      <c r="D454" s="21">
        <v>0.34</v>
      </c>
      <c r="E454" t="s">
        <v>998</v>
      </c>
    </row>
    <row r="455" spans="1:5">
      <c r="A455" s="45" t="s">
        <v>330</v>
      </c>
      <c r="B455" s="45" t="s">
        <v>214</v>
      </c>
      <c r="C455" s="21">
        <f t="shared" si="7"/>
        <v>0.23</v>
      </c>
      <c r="D455" s="21">
        <v>0.34</v>
      </c>
      <c r="E455" t="s">
        <v>114</v>
      </c>
    </row>
    <row r="456" spans="1:5">
      <c r="A456" s="45" t="s">
        <v>282</v>
      </c>
      <c r="B456" s="45" t="s">
        <v>214</v>
      </c>
      <c r="C456" s="21">
        <f t="shared" si="7"/>
        <v>0.23</v>
      </c>
      <c r="D456" s="21">
        <v>0.34</v>
      </c>
      <c r="E456" t="s">
        <v>113</v>
      </c>
    </row>
    <row r="457" spans="1:5">
      <c r="A457" s="45" t="s">
        <v>281</v>
      </c>
      <c r="B457" s="45" t="s">
        <v>214</v>
      </c>
      <c r="C457" s="21">
        <f t="shared" si="7"/>
        <v>0.23</v>
      </c>
      <c r="D457" s="21">
        <v>0.34</v>
      </c>
      <c r="E457" t="s">
        <v>112</v>
      </c>
    </row>
    <row r="458" spans="1:5">
      <c r="A458" s="45" t="s">
        <v>280</v>
      </c>
      <c r="B458" s="45" t="s">
        <v>214</v>
      </c>
      <c r="C458" s="21">
        <f t="shared" si="7"/>
        <v>0.23</v>
      </c>
      <c r="D458" s="21">
        <v>0.34</v>
      </c>
      <c r="E458" t="s">
        <v>903</v>
      </c>
    </row>
    <row r="459" spans="1:5">
      <c r="A459" s="45" t="s">
        <v>279</v>
      </c>
      <c r="B459" s="45" t="s">
        <v>214</v>
      </c>
      <c r="C459" s="21">
        <f t="shared" si="7"/>
        <v>0.23</v>
      </c>
      <c r="D459" s="21">
        <v>0.34</v>
      </c>
      <c r="E459" t="s">
        <v>904</v>
      </c>
    </row>
    <row r="460" spans="1:5">
      <c r="A460" s="45" t="s">
        <v>587</v>
      </c>
      <c r="B460" s="45" t="s">
        <v>214</v>
      </c>
      <c r="C460" s="21">
        <f t="shared" si="7"/>
        <v>0.23</v>
      </c>
      <c r="D460" s="21">
        <v>0.34</v>
      </c>
      <c r="E460" t="s">
        <v>1163</v>
      </c>
    </row>
    <row r="461" spans="1:5">
      <c r="A461" s="45" t="s">
        <v>755</v>
      </c>
      <c r="B461" s="45" t="s">
        <v>214</v>
      </c>
      <c r="C461" s="21">
        <f t="shared" si="7"/>
        <v>0.23</v>
      </c>
      <c r="D461" s="21">
        <v>0.34</v>
      </c>
      <c r="E461" t="s">
        <v>905</v>
      </c>
    </row>
    <row r="462" spans="1:5">
      <c r="A462" s="45" t="s">
        <v>756</v>
      </c>
      <c r="B462" s="45" t="s">
        <v>214</v>
      </c>
      <c r="C462" s="21">
        <f t="shared" si="7"/>
        <v>0.23</v>
      </c>
      <c r="D462" s="21">
        <v>0.34</v>
      </c>
      <c r="E462" t="s">
        <v>906</v>
      </c>
    </row>
    <row r="463" spans="1:5">
      <c r="A463" s="45" t="s">
        <v>757</v>
      </c>
      <c r="B463" s="45" t="s">
        <v>214</v>
      </c>
      <c r="C463" s="21">
        <f t="shared" si="7"/>
        <v>0.23</v>
      </c>
      <c r="D463" s="21">
        <v>0.34</v>
      </c>
      <c r="E463" t="s">
        <v>907</v>
      </c>
    </row>
    <row r="464" spans="1:5">
      <c r="A464" s="45" t="s">
        <v>758</v>
      </c>
      <c r="B464" s="45" t="s">
        <v>214</v>
      </c>
      <c r="C464" s="21">
        <f t="shared" si="7"/>
        <v>0.23</v>
      </c>
      <c r="D464" s="21">
        <v>0.34</v>
      </c>
      <c r="E464" t="s">
        <v>908</v>
      </c>
    </row>
    <row r="465" spans="1:5">
      <c r="A465" s="45" t="s">
        <v>759</v>
      </c>
      <c r="B465" s="45" t="s">
        <v>214</v>
      </c>
      <c r="C465" s="21">
        <f t="shared" si="7"/>
        <v>0.23</v>
      </c>
      <c r="D465" s="21">
        <v>0.34</v>
      </c>
      <c r="E465" t="s">
        <v>909</v>
      </c>
    </row>
    <row r="466" spans="1:5">
      <c r="A466" s="45" t="s">
        <v>1054</v>
      </c>
      <c r="B466" s="45" t="s">
        <v>214</v>
      </c>
      <c r="C466" s="21">
        <f t="shared" si="7"/>
        <v>0.23</v>
      </c>
      <c r="D466" s="21">
        <v>0.34</v>
      </c>
      <c r="E466" t="s">
        <v>1164</v>
      </c>
    </row>
    <row r="467" spans="1:5">
      <c r="A467" s="45" t="s">
        <v>1055</v>
      </c>
      <c r="B467" s="45" t="s">
        <v>214</v>
      </c>
      <c r="C467" s="21">
        <f t="shared" si="7"/>
        <v>0.23</v>
      </c>
      <c r="D467" s="21">
        <v>0.34</v>
      </c>
      <c r="E467" t="s">
        <v>1165</v>
      </c>
    </row>
    <row r="468" spans="1:5">
      <c r="A468" s="45" t="s">
        <v>278</v>
      </c>
      <c r="B468" s="45" t="s">
        <v>214</v>
      </c>
      <c r="C468" s="21">
        <f t="shared" si="7"/>
        <v>0.23</v>
      </c>
      <c r="D468" s="21">
        <v>0.34</v>
      </c>
      <c r="E468" t="s">
        <v>113</v>
      </c>
    </row>
    <row r="469" spans="1:5">
      <c r="A469" s="45" t="s">
        <v>760</v>
      </c>
      <c r="B469" s="45" t="s">
        <v>214</v>
      </c>
      <c r="C469" s="21">
        <f t="shared" si="7"/>
        <v>0.23</v>
      </c>
      <c r="D469" s="21">
        <v>0.34</v>
      </c>
      <c r="E469" t="s">
        <v>910</v>
      </c>
    </row>
    <row r="470" spans="1:5">
      <c r="A470" s="45" t="s">
        <v>403</v>
      </c>
      <c r="B470" s="45" t="s">
        <v>214</v>
      </c>
      <c r="C470" s="21">
        <f t="shared" si="7"/>
        <v>0.23</v>
      </c>
      <c r="D470" s="21">
        <v>0.34</v>
      </c>
      <c r="E470" t="s">
        <v>110</v>
      </c>
    </row>
    <row r="471" spans="1:5">
      <c r="A471" s="45" t="s">
        <v>402</v>
      </c>
      <c r="B471" s="45" t="s">
        <v>214</v>
      </c>
      <c r="C471" s="21">
        <f t="shared" si="7"/>
        <v>0.23</v>
      </c>
      <c r="D471" s="21">
        <v>0.34</v>
      </c>
      <c r="E471" t="s">
        <v>105</v>
      </c>
    </row>
    <row r="472" spans="1:5">
      <c r="A472" s="45" t="s">
        <v>401</v>
      </c>
      <c r="B472" s="45" t="s">
        <v>214</v>
      </c>
      <c r="C472" s="21">
        <f t="shared" si="7"/>
        <v>0.23</v>
      </c>
      <c r="D472" s="21">
        <v>0.34</v>
      </c>
      <c r="E472" t="s">
        <v>104</v>
      </c>
    </row>
    <row r="473" spans="1:5">
      <c r="A473" s="45" t="s">
        <v>400</v>
      </c>
      <c r="B473" s="45" t="s">
        <v>214</v>
      </c>
      <c r="C473" s="21">
        <f t="shared" si="7"/>
        <v>0.23</v>
      </c>
      <c r="D473" s="21">
        <v>0.34</v>
      </c>
      <c r="E473" t="s">
        <v>109</v>
      </c>
    </row>
    <row r="474" spans="1:5">
      <c r="A474" s="45" t="s">
        <v>399</v>
      </c>
      <c r="B474" s="45" t="s">
        <v>214</v>
      </c>
      <c r="C474" s="21">
        <f t="shared" si="7"/>
        <v>0.23</v>
      </c>
      <c r="D474" s="21">
        <v>0.34</v>
      </c>
      <c r="E474" t="s">
        <v>1167</v>
      </c>
    </row>
    <row r="475" spans="1:5">
      <c r="A475" s="45" t="s">
        <v>398</v>
      </c>
      <c r="B475" s="45" t="s">
        <v>214</v>
      </c>
      <c r="C475" s="21">
        <f t="shared" si="7"/>
        <v>0.23</v>
      </c>
      <c r="D475" s="21">
        <v>0.34</v>
      </c>
      <c r="E475" t="s">
        <v>103</v>
      </c>
    </row>
    <row r="476" spans="1:5">
      <c r="A476" s="45" t="s">
        <v>277</v>
      </c>
      <c r="B476" s="45" t="s">
        <v>214</v>
      </c>
      <c r="C476" s="21">
        <f t="shared" si="7"/>
        <v>0.23</v>
      </c>
      <c r="D476" s="21">
        <v>0.34</v>
      </c>
      <c r="E476" t="s">
        <v>1168</v>
      </c>
    </row>
    <row r="477" spans="1:5">
      <c r="A477" s="45" t="s">
        <v>397</v>
      </c>
      <c r="B477" s="45" t="s">
        <v>214</v>
      </c>
      <c r="C477" s="21">
        <f t="shared" si="7"/>
        <v>0.23</v>
      </c>
      <c r="D477" s="21">
        <v>0.34</v>
      </c>
      <c r="E477" t="s">
        <v>1169</v>
      </c>
    </row>
    <row r="478" spans="1:5">
      <c r="A478" s="45" t="s">
        <v>396</v>
      </c>
      <c r="B478" s="45" t="s">
        <v>214</v>
      </c>
      <c r="C478" s="21">
        <f t="shared" si="7"/>
        <v>0.23</v>
      </c>
      <c r="D478" s="21">
        <v>0.34</v>
      </c>
      <c r="E478" t="s">
        <v>108</v>
      </c>
    </row>
    <row r="479" spans="1:5">
      <c r="A479" s="45" t="s">
        <v>395</v>
      </c>
      <c r="B479" s="45" t="s">
        <v>214</v>
      </c>
      <c r="C479" s="21">
        <f t="shared" si="7"/>
        <v>0.23</v>
      </c>
      <c r="D479" s="21">
        <v>0.34</v>
      </c>
      <c r="E479" t="s">
        <v>911</v>
      </c>
    </row>
    <row r="480" spans="1:5">
      <c r="A480" s="45" t="s">
        <v>394</v>
      </c>
      <c r="B480" s="45" t="s">
        <v>214</v>
      </c>
      <c r="C480" s="21">
        <f t="shared" si="7"/>
        <v>0.23</v>
      </c>
      <c r="D480" s="21">
        <v>0.34</v>
      </c>
      <c r="E480" t="s">
        <v>912</v>
      </c>
    </row>
    <row r="481" spans="1:5">
      <c r="A481" s="45" t="s">
        <v>393</v>
      </c>
      <c r="B481" s="45" t="s">
        <v>214</v>
      </c>
      <c r="C481" s="21">
        <f t="shared" si="7"/>
        <v>0.23</v>
      </c>
      <c r="D481" s="21">
        <v>0.34</v>
      </c>
      <c r="E481" t="s">
        <v>1170</v>
      </c>
    </row>
    <row r="482" spans="1:5">
      <c r="A482" s="45" t="s">
        <v>1057</v>
      </c>
      <c r="B482" s="45" t="s">
        <v>214</v>
      </c>
      <c r="C482" s="21">
        <f t="shared" si="7"/>
        <v>0.23</v>
      </c>
      <c r="D482" s="21">
        <v>0.34</v>
      </c>
      <c r="E482" t="s">
        <v>1171</v>
      </c>
    </row>
    <row r="483" spans="1:5">
      <c r="A483" s="45" t="s">
        <v>1058</v>
      </c>
      <c r="B483" s="45" t="s">
        <v>214</v>
      </c>
      <c r="C483" s="21">
        <f t="shared" si="7"/>
        <v>0.23</v>
      </c>
      <c r="D483" s="21">
        <v>0.34</v>
      </c>
      <c r="E483" t="s">
        <v>1172</v>
      </c>
    </row>
    <row r="484" spans="1:5">
      <c r="A484" s="45" t="s">
        <v>392</v>
      </c>
      <c r="B484" s="45" t="s">
        <v>214</v>
      </c>
      <c r="C484" s="21">
        <f t="shared" si="7"/>
        <v>0.23</v>
      </c>
      <c r="D484" s="21">
        <v>0.34</v>
      </c>
      <c r="E484" t="s">
        <v>107</v>
      </c>
    </row>
    <row r="485" spans="1:5">
      <c r="A485" s="45" t="s">
        <v>444</v>
      </c>
      <c r="B485" s="45" t="s">
        <v>214</v>
      </c>
      <c r="C485" s="21">
        <f t="shared" si="7"/>
        <v>0.23</v>
      </c>
      <c r="D485" s="21">
        <v>0.34</v>
      </c>
      <c r="E485" t="s">
        <v>999</v>
      </c>
    </row>
    <row r="486" spans="1:5">
      <c r="A486" s="45" t="s">
        <v>276</v>
      </c>
      <c r="B486" s="45" t="s">
        <v>214</v>
      </c>
      <c r="C486" s="21">
        <f t="shared" si="7"/>
        <v>0.23</v>
      </c>
      <c r="D486" s="21">
        <v>0.34</v>
      </c>
      <c r="E486" t="s">
        <v>106</v>
      </c>
    </row>
    <row r="487" spans="1:5">
      <c r="A487" s="45" t="s">
        <v>218</v>
      </c>
      <c r="B487" s="45" t="s">
        <v>214</v>
      </c>
      <c r="C487" s="21">
        <f t="shared" si="7"/>
        <v>0.23</v>
      </c>
      <c r="D487" s="21">
        <v>0.34</v>
      </c>
      <c r="E487" t="s">
        <v>913</v>
      </c>
    </row>
    <row r="488" spans="1:5">
      <c r="A488" s="45" t="s">
        <v>1059</v>
      </c>
      <c r="B488" s="45" t="s">
        <v>214</v>
      </c>
      <c r="C488" s="21">
        <f t="shared" si="7"/>
        <v>0.23</v>
      </c>
      <c r="D488" s="21">
        <v>0.34</v>
      </c>
      <c r="E488" t="s">
        <v>1173</v>
      </c>
    </row>
    <row r="489" spans="1:5">
      <c r="A489" s="45" t="s">
        <v>628</v>
      </c>
      <c r="B489" s="45" t="s">
        <v>214</v>
      </c>
      <c r="C489" s="21">
        <f t="shared" si="7"/>
        <v>0.23</v>
      </c>
      <c r="D489" s="21">
        <v>0.34</v>
      </c>
      <c r="E489" t="s">
        <v>914</v>
      </c>
    </row>
    <row r="490" spans="1:5">
      <c r="A490" s="45" t="s">
        <v>968</v>
      </c>
      <c r="B490" s="45" t="s">
        <v>214</v>
      </c>
      <c r="C490" s="21">
        <f t="shared" si="7"/>
        <v>0.23</v>
      </c>
      <c r="D490" s="21">
        <v>0.34</v>
      </c>
      <c r="E490" t="s">
        <v>1000</v>
      </c>
    </row>
    <row r="491" spans="1:5">
      <c r="A491" s="45" t="s">
        <v>668</v>
      </c>
      <c r="B491" s="45" t="s">
        <v>214</v>
      </c>
      <c r="C491" s="21">
        <f t="shared" si="7"/>
        <v>0.23</v>
      </c>
      <c r="D491" s="21">
        <v>0.34</v>
      </c>
      <c r="E491" t="s">
        <v>915</v>
      </c>
    </row>
    <row r="492" spans="1:5">
      <c r="A492" s="45" t="s">
        <v>761</v>
      </c>
      <c r="B492" s="45" t="s">
        <v>214</v>
      </c>
      <c r="C492" s="21">
        <f t="shared" si="7"/>
        <v>0.23</v>
      </c>
      <c r="D492" s="21">
        <v>0.34</v>
      </c>
      <c r="E492" t="s">
        <v>916</v>
      </c>
    </row>
    <row r="493" spans="1:5">
      <c r="A493" s="45" t="s">
        <v>1060</v>
      </c>
      <c r="B493" s="45" t="s">
        <v>214</v>
      </c>
      <c r="C493" s="21">
        <f t="shared" si="7"/>
        <v>0.23</v>
      </c>
      <c r="D493" s="21">
        <v>0.34</v>
      </c>
      <c r="E493" t="s">
        <v>1174</v>
      </c>
    </row>
    <row r="494" spans="1:5">
      <c r="A494" s="45" t="s">
        <v>762</v>
      </c>
      <c r="B494" s="45" t="s">
        <v>214</v>
      </c>
      <c r="C494" s="21">
        <f t="shared" si="7"/>
        <v>0.23</v>
      </c>
      <c r="D494" s="21">
        <v>0.34</v>
      </c>
      <c r="E494" t="s">
        <v>917</v>
      </c>
    </row>
    <row r="495" spans="1:5">
      <c r="A495" s="45" t="s">
        <v>969</v>
      </c>
      <c r="B495" s="45" t="s">
        <v>214</v>
      </c>
      <c r="C495" s="21">
        <f t="shared" si="7"/>
        <v>0.23</v>
      </c>
      <c r="D495" s="21">
        <v>0.34</v>
      </c>
      <c r="E495" t="s">
        <v>1001</v>
      </c>
    </row>
    <row r="496" spans="1:5">
      <c r="A496" s="45" t="s">
        <v>1061</v>
      </c>
      <c r="B496" s="45" t="s">
        <v>214</v>
      </c>
      <c r="C496" s="21">
        <f t="shared" si="7"/>
        <v>0.23</v>
      </c>
      <c r="D496" s="21">
        <v>0.34</v>
      </c>
      <c r="E496" t="s">
        <v>1175</v>
      </c>
    </row>
    <row r="497" spans="1:5">
      <c r="A497" s="45" t="s">
        <v>1062</v>
      </c>
      <c r="B497" s="45" t="s">
        <v>214</v>
      </c>
      <c r="C497" s="21">
        <f t="shared" si="7"/>
        <v>0.23</v>
      </c>
      <c r="D497" s="21">
        <v>0.34</v>
      </c>
      <c r="E497" t="s">
        <v>1176</v>
      </c>
    </row>
    <row r="498" spans="1:5">
      <c r="A498" s="45" t="s">
        <v>1063</v>
      </c>
      <c r="B498" s="45" t="s">
        <v>214</v>
      </c>
      <c r="C498" s="21">
        <f t="shared" si="7"/>
        <v>0.23</v>
      </c>
      <c r="D498" s="21">
        <v>0.34</v>
      </c>
      <c r="E498" t="s">
        <v>1177</v>
      </c>
    </row>
    <row r="499" spans="1:5">
      <c r="A499" s="45" t="s">
        <v>669</v>
      </c>
      <c r="B499" s="45" t="s">
        <v>214</v>
      </c>
      <c r="C499" s="21">
        <f t="shared" si="7"/>
        <v>0.23</v>
      </c>
      <c r="D499" s="21">
        <v>0.34</v>
      </c>
      <c r="E499" t="s">
        <v>105</v>
      </c>
    </row>
    <row r="500" spans="1:5">
      <c r="A500" s="45" t="s">
        <v>670</v>
      </c>
      <c r="B500" s="45" t="s">
        <v>214</v>
      </c>
      <c r="C500" s="21">
        <f t="shared" si="7"/>
        <v>0.23</v>
      </c>
      <c r="D500" s="21">
        <v>0.34</v>
      </c>
      <c r="E500" t="s">
        <v>918</v>
      </c>
    </row>
    <row r="501" spans="1:5">
      <c r="A501" s="45" t="s">
        <v>391</v>
      </c>
      <c r="B501" s="45" t="s">
        <v>214</v>
      </c>
      <c r="C501" s="21">
        <f t="shared" si="7"/>
        <v>0.23</v>
      </c>
      <c r="D501" s="21">
        <v>0.34</v>
      </c>
      <c r="E501" t="s">
        <v>1178</v>
      </c>
    </row>
    <row r="502" spans="1:5">
      <c r="A502" s="45" t="s">
        <v>390</v>
      </c>
      <c r="B502" s="45" t="s">
        <v>214</v>
      </c>
      <c r="C502" s="21">
        <f t="shared" si="7"/>
        <v>0.23</v>
      </c>
      <c r="D502" s="21">
        <v>0.34</v>
      </c>
      <c r="E502" t="s">
        <v>104</v>
      </c>
    </row>
    <row r="503" spans="1:5">
      <c r="A503" s="45" t="s">
        <v>586</v>
      </c>
      <c r="B503" s="45" t="s">
        <v>214</v>
      </c>
      <c r="C503" s="21">
        <f t="shared" si="7"/>
        <v>0.23</v>
      </c>
      <c r="D503" s="21">
        <v>0.34</v>
      </c>
      <c r="E503" t="s">
        <v>919</v>
      </c>
    </row>
    <row r="504" spans="1:5">
      <c r="A504" s="45" t="s">
        <v>275</v>
      </c>
      <c r="B504" s="45" t="s">
        <v>214</v>
      </c>
      <c r="C504" s="21">
        <f t="shared" si="7"/>
        <v>0.23</v>
      </c>
      <c r="D504" s="21">
        <v>0.34</v>
      </c>
      <c r="E504" t="s">
        <v>101</v>
      </c>
    </row>
    <row r="505" spans="1:5">
      <c r="A505" s="45" t="s">
        <v>274</v>
      </c>
      <c r="B505" s="45" t="s">
        <v>214</v>
      </c>
      <c r="C505" s="21">
        <f t="shared" si="7"/>
        <v>0.23</v>
      </c>
      <c r="D505" s="21">
        <v>0.34</v>
      </c>
      <c r="E505" t="s">
        <v>920</v>
      </c>
    </row>
    <row r="506" spans="1:5">
      <c r="A506" s="45" t="s">
        <v>273</v>
      </c>
      <c r="B506" s="45" t="s">
        <v>214</v>
      </c>
      <c r="C506" s="21">
        <f t="shared" si="7"/>
        <v>0.23</v>
      </c>
      <c r="D506" s="21">
        <v>0.34</v>
      </c>
      <c r="E506" t="s">
        <v>101</v>
      </c>
    </row>
    <row r="507" spans="1:5">
      <c r="A507" s="45" t="s">
        <v>388</v>
      </c>
      <c r="B507" s="45" t="s">
        <v>214</v>
      </c>
      <c r="C507" s="21">
        <f t="shared" si="7"/>
        <v>0.23</v>
      </c>
      <c r="D507" s="21">
        <v>0.34</v>
      </c>
      <c r="E507" t="s">
        <v>100</v>
      </c>
    </row>
    <row r="508" spans="1:5">
      <c r="A508" s="45" t="s">
        <v>387</v>
      </c>
      <c r="B508" s="45" t="s">
        <v>214</v>
      </c>
      <c r="C508" s="21">
        <f t="shared" si="7"/>
        <v>0.23</v>
      </c>
      <c r="D508" s="21">
        <v>0.34</v>
      </c>
      <c r="E508" t="s">
        <v>99</v>
      </c>
    </row>
    <row r="509" spans="1:5">
      <c r="A509" s="45" t="s">
        <v>583</v>
      </c>
      <c r="B509" s="45" t="s">
        <v>214</v>
      </c>
      <c r="C509" s="21">
        <f t="shared" si="7"/>
        <v>0.23</v>
      </c>
      <c r="D509" s="21">
        <v>0.34</v>
      </c>
      <c r="E509" t="s">
        <v>584</v>
      </c>
    </row>
    <row r="510" spans="1:5">
      <c r="A510" s="45" t="s">
        <v>1064</v>
      </c>
      <c r="B510" s="45" t="s">
        <v>214</v>
      </c>
      <c r="C510" s="21">
        <f t="shared" si="7"/>
        <v>0.23</v>
      </c>
      <c r="D510" s="21">
        <v>0.34</v>
      </c>
      <c r="E510" t="s">
        <v>1180</v>
      </c>
    </row>
    <row r="511" spans="1:5">
      <c r="A511" s="45" t="s">
        <v>1066</v>
      </c>
      <c r="B511" s="45" t="s">
        <v>214</v>
      </c>
      <c r="C511" s="21">
        <f t="shared" si="7"/>
        <v>0.23</v>
      </c>
      <c r="D511" s="21">
        <v>0.34</v>
      </c>
      <c r="E511" t="s">
        <v>1182</v>
      </c>
    </row>
    <row r="512" spans="1:5">
      <c r="A512" s="45" t="s">
        <v>1067</v>
      </c>
      <c r="B512" s="45" t="s">
        <v>214</v>
      </c>
      <c r="C512" s="21">
        <f t="shared" si="7"/>
        <v>0.23</v>
      </c>
      <c r="D512" s="21">
        <v>0.34</v>
      </c>
      <c r="E512" t="s">
        <v>1183</v>
      </c>
    </row>
    <row r="513" spans="1:5">
      <c r="A513" s="45" t="s">
        <v>1068</v>
      </c>
      <c r="B513" s="45" t="s">
        <v>214</v>
      </c>
      <c r="C513" s="21">
        <f t="shared" si="7"/>
        <v>0.23</v>
      </c>
      <c r="D513" s="21">
        <v>0.34</v>
      </c>
      <c r="E513" t="s">
        <v>1184</v>
      </c>
    </row>
    <row r="514" spans="1:5">
      <c r="A514" s="45" t="s">
        <v>1069</v>
      </c>
      <c r="B514" s="45" t="s">
        <v>214</v>
      </c>
      <c r="C514" s="21">
        <f t="shared" ref="C514:C577" si="8">ROUND(D514*(1-$G$2),2)</f>
        <v>0.23</v>
      </c>
      <c r="D514" s="21">
        <v>0.34</v>
      </c>
      <c r="E514" t="s">
        <v>1180</v>
      </c>
    </row>
    <row r="515" spans="1:5">
      <c r="A515" s="45" t="s">
        <v>386</v>
      </c>
      <c r="B515" s="45" t="s">
        <v>214</v>
      </c>
      <c r="C515" s="21">
        <f t="shared" si="8"/>
        <v>0.23</v>
      </c>
      <c r="D515" s="21">
        <v>0.34</v>
      </c>
      <c r="E515" t="s">
        <v>923</v>
      </c>
    </row>
    <row r="516" spans="1:5">
      <c r="A516" s="45" t="s">
        <v>1070</v>
      </c>
      <c r="B516" s="45" t="s">
        <v>214</v>
      </c>
      <c r="C516" s="21">
        <f t="shared" si="8"/>
        <v>0.23</v>
      </c>
      <c r="D516" s="21">
        <v>0.34</v>
      </c>
      <c r="E516" t="s">
        <v>1185</v>
      </c>
    </row>
    <row r="517" spans="1:5">
      <c r="A517" s="45" t="s">
        <v>272</v>
      </c>
      <c r="B517" s="45" t="s">
        <v>214</v>
      </c>
      <c r="C517" s="21">
        <f t="shared" si="8"/>
        <v>0.23</v>
      </c>
      <c r="D517" s="21">
        <v>0.34</v>
      </c>
      <c r="E517" t="s">
        <v>97</v>
      </c>
    </row>
    <row r="518" spans="1:5">
      <c r="A518" s="45" t="s">
        <v>1072</v>
      </c>
      <c r="B518" s="45" t="s">
        <v>214</v>
      </c>
      <c r="C518" s="21">
        <f t="shared" si="8"/>
        <v>0.23</v>
      </c>
      <c r="D518" s="21">
        <v>0.34</v>
      </c>
      <c r="E518" t="s">
        <v>1189</v>
      </c>
    </row>
    <row r="519" spans="1:5">
      <c r="A519" s="45" t="s">
        <v>1073</v>
      </c>
      <c r="B519" s="45" t="s">
        <v>214</v>
      </c>
      <c r="C519" s="21">
        <f t="shared" si="8"/>
        <v>0.23</v>
      </c>
      <c r="D519" s="21">
        <v>0.34</v>
      </c>
      <c r="E519" t="s">
        <v>1190</v>
      </c>
    </row>
    <row r="520" spans="1:5">
      <c r="A520" s="45" t="s">
        <v>340</v>
      </c>
      <c r="B520" s="45" t="s">
        <v>214</v>
      </c>
      <c r="C520" s="21">
        <f t="shared" si="8"/>
        <v>0.23</v>
      </c>
      <c r="D520" s="21">
        <v>0.34</v>
      </c>
      <c r="E520" t="s">
        <v>93</v>
      </c>
    </row>
    <row r="521" spans="1:5">
      <c r="A521" s="45" t="s">
        <v>270</v>
      </c>
      <c r="B521" s="45" t="s">
        <v>214</v>
      </c>
      <c r="C521" s="21">
        <f t="shared" si="8"/>
        <v>0.23</v>
      </c>
      <c r="D521" s="21">
        <v>0.34</v>
      </c>
      <c r="E521" t="s">
        <v>92</v>
      </c>
    </row>
    <row r="522" spans="1:5">
      <c r="A522" s="45" t="s">
        <v>380</v>
      </c>
      <c r="B522" s="45" t="s">
        <v>214</v>
      </c>
      <c r="C522" s="21">
        <f t="shared" si="8"/>
        <v>0.23</v>
      </c>
      <c r="D522" s="21">
        <v>0.34</v>
      </c>
      <c r="E522" t="s">
        <v>91</v>
      </c>
    </row>
    <row r="523" spans="1:5">
      <c r="A523" s="45" t="s">
        <v>269</v>
      </c>
      <c r="B523" s="45" t="s">
        <v>214</v>
      </c>
      <c r="C523" s="21">
        <f t="shared" si="8"/>
        <v>0.23</v>
      </c>
      <c r="D523" s="21">
        <v>0.34</v>
      </c>
      <c r="E523" t="s">
        <v>88</v>
      </c>
    </row>
    <row r="524" spans="1:5">
      <c r="A524" s="45" t="s">
        <v>268</v>
      </c>
      <c r="B524" s="45" t="s">
        <v>214</v>
      </c>
      <c r="C524" s="21">
        <f t="shared" si="8"/>
        <v>0.23</v>
      </c>
      <c r="D524" s="21">
        <v>0.34</v>
      </c>
      <c r="E524" t="s">
        <v>87</v>
      </c>
    </row>
    <row r="525" spans="1:5">
      <c r="A525" s="45" t="s">
        <v>382</v>
      </c>
      <c r="B525" s="45" t="s">
        <v>214</v>
      </c>
      <c r="C525" s="21">
        <f t="shared" si="8"/>
        <v>0.23</v>
      </c>
      <c r="D525" s="21">
        <v>0.34</v>
      </c>
      <c r="E525" t="s">
        <v>1191</v>
      </c>
    </row>
    <row r="526" spans="1:5">
      <c r="A526" s="45" t="s">
        <v>1074</v>
      </c>
      <c r="B526" s="45" t="s">
        <v>214</v>
      </c>
      <c r="C526" s="21">
        <f t="shared" si="8"/>
        <v>0.23</v>
      </c>
      <c r="D526" s="21">
        <v>0.34</v>
      </c>
      <c r="E526" t="s">
        <v>1192</v>
      </c>
    </row>
    <row r="527" spans="1:5">
      <c r="A527" s="45" t="s">
        <v>673</v>
      </c>
      <c r="B527" s="45" t="s">
        <v>214</v>
      </c>
      <c r="C527" s="21">
        <f t="shared" si="8"/>
        <v>0.23</v>
      </c>
      <c r="D527" s="21">
        <v>0.34</v>
      </c>
      <c r="E527" t="s">
        <v>928</v>
      </c>
    </row>
    <row r="528" spans="1:5">
      <c r="A528" s="45" t="s">
        <v>463</v>
      </c>
      <c r="B528" s="45" t="s">
        <v>214</v>
      </c>
      <c r="C528" s="21">
        <f t="shared" si="8"/>
        <v>0.23</v>
      </c>
      <c r="D528" s="21">
        <v>0.34</v>
      </c>
      <c r="E528" t="s">
        <v>77</v>
      </c>
    </row>
    <row r="529" spans="1:5">
      <c r="A529" s="45" t="s">
        <v>464</v>
      </c>
      <c r="B529" s="45" t="s">
        <v>214</v>
      </c>
      <c r="C529" s="21">
        <f t="shared" si="8"/>
        <v>0.23</v>
      </c>
      <c r="D529" s="21">
        <v>0.34</v>
      </c>
      <c r="E529" t="s">
        <v>930</v>
      </c>
    </row>
    <row r="530" spans="1:5">
      <c r="A530" s="45" t="s">
        <v>466</v>
      </c>
      <c r="B530" s="45" t="s">
        <v>214</v>
      </c>
      <c r="C530" s="21">
        <f t="shared" si="8"/>
        <v>0.23</v>
      </c>
      <c r="D530" s="21">
        <v>0.34</v>
      </c>
      <c r="E530" t="s">
        <v>1197</v>
      </c>
    </row>
    <row r="531" spans="1:5">
      <c r="A531" s="45" t="s">
        <v>709</v>
      </c>
      <c r="B531" s="45" t="s">
        <v>214</v>
      </c>
      <c r="C531" s="21">
        <f t="shared" si="8"/>
        <v>0.23</v>
      </c>
      <c r="D531" s="21">
        <v>0.34</v>
      </c>
      <c r="E531" t="s">
        <v>931</v>
      </c>
    </row>
    <row r="532" spans="1:5">
      <c r="A532" s="45" t="s">
        <v>764</v>
      </c>
      <c r="B532" s="45" t="s">
        <v>214</v>
      </c>
      <c r="C532" s="21">
        <f t="shared" si="8"/>
        <v>0.23</v>
      </c>
      <c r="D532" s="21">
        <v>0.34</v>
      </c>
      <c r="E532" t="s">
        <v>932</v>
      </c>
    </row>
    <row r="533" spans="1:5">
      <c r="A533" s="45" t="s">
        <v>972</v>
      </c>
      <c r="B533" s="45" t="s">
        <v>214</v>
      </c>
      <c r="C533" s="21">
        <f t="shared" si="8"/>
        <v>0.23</v>
      </c>
      <c r="D533" s="21">
        <v>0.34</v>
      </c>
      <c r="E533" t="s">
        <v>1003</v>
      </c>
    </row>
    <row r="534" spans="1:5">
      <c r="A534" s="45" t="s">
        <v>973</v>
      </c>
      <c r="B534" s="45" t="s">
        <v>214</v>
      </c>
      <c r="C534" s="21">
        <f t="shared" si="8"/>
        <v>0.23</v>
      </c>
      <c r="D534" s="21">
        <v>0.34</v>
      </c>
      <c r="E534" t="s">
        <v>1004</v>
      </c>
    </row>
    <row r="535" spans="1:5">
      <c r="A535" s="45" t="s">
        <v>467</v>
      </c>
      <c r="B535" s="45" t="s">
        <v>214</v>
      </c>
      <c r="C535" s="21">
        <f t="shared" si="8"/>
        <v>0.23</v>
      </c>
      <c r="D535" s="21">
        <v>0.34</v>
      </c>
      <c r="E535" t="s">
        <v>76</v>
      </c>
    </row>
    <row r="536" spans="1:5">
      <c r="A536" s="45" t="s">
        <v>468</v>
      </c>
      <c r="B536" s="45" t="s">
        <v>214</v>
      </c>
      <c r="C536" s="21">
        <f t="shared" si="8"/>
        <v>0.23</v>
      </c>
      <c r="D536" s="21">
        <v>0.34</v>
      </c>
      <c r="E536" t="s">
        <v>74</v>
      </c>
    </row>
    <row r="537" spans="1:5">
      <c r="A537" s="45" t="s">
        <v>470</v>
      </c>
      <c r="B537" s="45" t="s">
        <v>214</v>
      </c>
      <c r="C537" s="21">
        <f t="shared" si="8"/>
        <v>0.23</v>
      </c>
      <c r="D537" s="21">
        <v>0.34</v>
      </c>
      <c r="E537" t="s">
        <v>934</v>
      </c>
    </row>
    <row r="538" spans="1:5">
      <c r="A538" s="45" t="s">
        <v>471</v>
      </c>
      <c r="B538" s="45" t="s">
        <v>214</v>
      </c>
      <c r="C538" s="21">
        <f t="shared" si="8"/>
        <v>0.23</v>
      </c>
      <c r="D538" s="21">
        <v>0.34</v>
      </c>
      <c r="E538" t="s">
        <v>71</v>
      </c>
    </row>
    <row r="539" spans="1:5">
      <c r="A539" s="45" t="s">
        <v>472</v>
      </c>
      <c r="B539" s="45" t="s">
        <v>214</v>
      </c>
      <c r="C539" s="21">
        <f t="shared" si="8"/>
        <v>0.23</v>
      </c>
      <c r="D539" s="21">
        <v>0.34</v>
      </c>
      <c r="E539" t="s">
        <v>73</v>
      </c>
    </row>
    <row r="540" spans="1:5">
      <c r="A540" s="45" t="s">
        <v>474</v>
      </c>
      <c r="B540" s="45" t="s">
        <v>214</v>
      </c>
      <c r="C540" s="21">
        <f t="shared" si="8"/>
        <v>0.23</v>
      </c>
      <c r="D540" s="21">
        <v>0.34</v>
      </c>
      <c r="E540" t="s">
        <v>69</v>
      </c>
    </row>
    <row r="541" spans="1:5">
      <c r="A541" s="45" t="s">
        <v>476</v>
      </c>
      <c r="B541" s="45" t="s">
        <v>214</v>
      </c>
      <c r="C541" s="21">
        <f t="shared" si="8"/>
        <v>0.23</v>
      </c>
      <c r="D541" s="21">
        <v>0.34</v>
      </c>
      <c r="E541" t="s">
        <v>69</v>
      </c>
    </row>
    <row r="542" spans="1:5">
      <c r="A542" s="45" t="s">
        <v>477</v>
      </c>
      <c r="B542" s="45" t="s">
        <v>214</v>
      </c>
      <c r="C542" s="21">
        <f t="shared" si="8"/>
        <v>0.23</v>
      </c>
      <c r="D542" s="21">
        <v>0.34</v>
      </c>
      <c r="E542" t="s">
        <v>67</v>
      </c>
    </row>
    <row r="543" spans="1:5">
      <c r="A543" s="45" t="s">
        <v>479</v>
      </c>
      <c r="B543" s="45" t="s">
        <v>214</v>
      </c>
      <c r="C543" s="21">
        <f t="shared" si="8"/>
        <v>0.23</v>
      </c>
      <c r="D543" s="21">
        <v>0.34</v>
      </c>
      <c r="E543" t="s">
        <v>67</v>
      </c>
    </row>
    <row r="544" spans="1:5">
      <c r="A544" s="45" t="s">
        <v>676</v>
      </c>
      <c r="B544" s="45" t="s">
        <v>214</v>
      </c>
      <c r="C544" s="21">
        <f t="shared" si="8"/>
        <v>0.23</v>
      </c>
      <c r="D544" s="21">
        <v>0.34</v>
      </c>
      <c r="E544" t="s">
        <v>935</v>
      </c>
    </row>
    <row r="545" spans="1:5">
      <c r="A545" s="45" t="s">
        <v>480</v>
      </c>
      <c r="B545" s="45" t="s">
        <v>214</v>
      </c>
      <c r="C545" s="21">
        <f t="shared" si="8"/>
        <v>0.23</v>
      </c>
      <c r="D545" s="21">
        <v>0.34</v>
      </c>
      <c r="E545" t="s">
        <v>66</v>
      </c>
    </row>
    <row r="546" spans="1:5">
      <c r="A546" s="45" t="s">
        <v>510</v>
      </c>
      <c r="B546" s="45" t="s">
        <v>214</v>
      </c>
      <c r="C546" s="21">
        <f t="shared" si="8"/>
        <v>0.23</v>
      </c>
      <c r="D546" s="21">
        <v>0.34</v>
      </c>
      <c r="E546" t="s">
        <v>42</v>
      </c>
    </row>
    <row r="547" spans="1:5">
      <c r="A547" s="45" t="s">
        <v>511</v>
      </c>
      <c r="B547" s="45" t="s">
        <v>214</v>
      </c>
      <c r="C547" s="21">
        <f t="shared" si="8"/>
        <v>0.23</v>
      </c>
      <c r="D547" s="21">
        <v>0.34</v>
      </c>
      <c r="E547" t="s">
        <v>41</v>
      </c>
    </row>
    <row r="548" spans="1:5">
      <c r="A548" s="45" t="s">
        <v>512</v>
      </c>
      <c r="B548" s="45" t="s">
        <v>214</v>
      </c>
      <c r="C548" s="21">
        <f t="shared" si="8"/>
        <v>0.23</v>
      </c>
      <c r="D548" s="21">
        <v>0.34</v>
      </c>
      <c r="E548" t="s">
        <v>40</v>
      </c>
    </row>
    <row r="549" spans="1:5">
      <c r="A549" s="45" t="s">
        <v>530</v>
      </c>
      <c r="B549" s="45" t="s">
        <v>214</v>
      </c>
      <c r="C549" s="21">
        <f t="shared" si="8"/>
        <v>0.23</v>
      </c>
      <c r="D549" s="21">
        <v>0.34</v>
      </c>
      <c r="E549" t="s">
        <v>22</v>
      </c>
    </row>
    <row r="550" spans="1:5">
      <c r="A550" s="45" t="s">
        <v>531</v>
      </c>
      <c r="B550" s="45" t="s">
        <v>214</v>
      </c>
      <c r="C550" s="21">
        <f t="shared" si="8"/>
        <v>0.23</v>
      </c>
      <c r="D550" s="21">
        <v>0.34</v>
      </c>
      <c r="E550" t="s">
        <v>21</v>
      </c>
    </row>
    <row r="551" spans="1:5">
      <c r="A551" s="45" t="s">
        <v>364</v>
      </c>
      <c r="B551" s="45" t="s">
        <v>948</v>
      </c>
      <c r="C551" s="21">
        <f t="shared" si="8"/>
        <v>0.23</v>
      </c>
      <c r="D551" s="21">
        <v>0.34</v>
      </c>
      <c r="E551" t="s">
        <v>181</v>
      </c>
    </row>
    <row r="552" spans="1:5">
      <c r="A552" s="45" t="s">
        <v>348</v>
      </c>
      <c r="B552" s="45" t="s">
        <v>948</v>
      </c>
      <c r="C552" s="21">
        <f t="shared" si="8"/>
        <v>0.23</v>
      </c>
      <c r="D552" s="21">
        <v>0.34</v>
      </c>
      <c r="E552" t="s">
        <v>120</v>
      </c>
    </row>
    <row r="553" spans="1:5">
      <c r="A553" s="45" t="s">
        <v>344</v>
      </c>
      <c r="B553" s="45" t="s">
        <v>948</v>
      </c>
      <c r="C553" s="21">
        <f t="shared" si="8"/>
        <v>0.23</v>
      </c>
      <c r="D553" s="21">
        <v>0.34</v>
      </c>
      <c r="E553" t="s">
        <v>111</v>
      </c>
    </row>
    <row r="554" spans="1:5">
      <c r="A554" s="45" t="s">
        <v>1056</v>
      </c>
      <c r="B554" s="45" t="s">
        <v>948</v>
      </c>
      <c r="C554" s="21">
        <f t="shared" si="8"/>
        <v>0.23</v>
      </c>
      <c r="D554" s="21">
        <v>0.34</v>
      </c>
      <c r="E554" t="s">
        <v>1166</v>
      </c>
    </row>
    <row r="555" spans="1:5">
      <c r="A555" s="45" t="s">
        <v>577</v>
      </c>
      <c r="B555" s="45" t="s">
        <v>948</v>
      </c>
      <c r="C555" s="21">
        <f t="shared" si="8"/>
        <v>0.23</v>
      </c>
      <c r="D555" s="21">
        <v>0.34</v>
      </c>
      <c r="E555" t="s">
        <v>578</v>
      </c>
    </row>
    <row r="556" spans="1:5">
      <c r="A556" s="45" t="s">
        <v>499</v>
      </c>
      <c r="B556" s="45" t="s">
        <v>948</v>
      </c>
      <c r="C556" s="21">
        <f t="shared" si="8"/>
        <v>0.23</v>
      </c>
      <c r="D556" s="21">
        <v>0.34</v>
      </c>
      <c r="E556" t="s">
        <v>937</v>
      </c>
    </row>
    <row r="557" spans="1:5">
      <c r="A557" s="45" t="s">
        <v>768</v>
      </c>
      <c r="B557" s="45" t="s">
        <v>948</v>
      </c>
      <c r="C557" s="21">
        <f t="shared" si="8"/>
        <v>0.23</v>
      </c>
      <c r="D557" s="21">
        <v>0.34</v>
      </c>
      <c r="E557" t="s">
        <v>938</v>
      </c>
    </row>
    <row r="558" spans="1:5">
      <c r="A558" s="45" t="s">
        <v>769</v>
      </c>
      <c r="B558" s="45" t="s">
        <v>948</v>
      </c>
      <c r="C558" s="21">
        <f t="shared" si="8"/>
        <v>0.23</v>
      </c>
      <c r="D558" s="21">
        <v>0.34</v>
      </c>
      <c r="E558" t="s">
        <v>939</v>
      </c>
    </row>
    <row r="559" spans="1:5">
      <c r="A559" s="45" t="s">
        <v>770</v>
      </c>
      <c r="B559" s="45" t="s">
        <v>948</v>
      </c>
      <c r="C559" s="21">
        <f t="shared" si="8"/>
        <v>0.23</v>
      </c>
      <c r="D559" s="21">
        <v>0.34</v>
      </c>
      <c r="E559" t="s">
        <v>940</v>
      </c>
    </row>
    <row r="560" spans="1:5">
      <c r="A560" s="45" t="s">
        <v>771</v>
      </c>
      <c r="B560" s="45" t="s">
        <v>948</v>
      </c>
      <c r="C560" s="21">
        <f t="shared" si="8"/>
        <v>0.23</v>
      </c>
      <c r="D560" s="21">
        <v>0.34</v>
      </c>
      <c r="E560" t="s">
        <v>941</v>
      </c>
    </row>
    <row r="561" spans="1:5">
      <c r="A561" s="45" t="s">
        <v>501</v>
      </c>
      <c r="B561" s="45" t="s">
        <v>948</v>
      </c>
      <c r="C561" s="21">
        <f t="shared" si="8"/>
        <v>0.23</v>
      </c>
      <c r="D561" s="21">
        <v>0.34</v>
      </c>
      <c r="E561" t="s">
        <v>49</v>
      </c>
    </row>
    <row r="562" spans="1:5">
      <c r="A562" s="45" t="s">
        <v>502</v>
      </c>
      <c r="B562" s="45" t="s">
        <v>948</v>
      </c>
      <c r="C562" s="21">
        <f t="shared" si="8"/>
        <v>0.23</v>
      </c>
      <c r="D562" s="21">
        <v>0.34</v>
      </c>
      <c r="E562" t="s">
        <v>48</v>
      </c>
    </row>
    <row r="563" spans="1:5">
      <c r="A563" s="45" t="s">
        <v>772</v>
      </c>
      <c r="B563" s="45" t="s">
        <v>948</v>
      </c>
      <c r="C563" s="21">
        <f t="shared" si="8"/>
        <v>0.23</v>
      </c>
      <c r="D563" s="21">
        <v>0.34</v>
      </c>
      <c r="E563" t="s">
        <v>942</v>
      </c>
    </row>
    <row r="564" spans="1:5">
      <c r="A564" s="45" t="s">
        <v>568</v>
      </c>
      <c r="B564" s="45" t="s">
        <v>948</v>
      </c>
      <c r="C564" s="21">
        <f t="shared" si="8"/>
        <v>0.23</v>
      </c>
      <c r="D564" s="21">
        <v>0.34</v>
      </c>
      <c r="E564" t="s">
        <v>569</v>
      </c>
    </row>
    <row r="565" spans="1:5">
      <c r="A565" s="45" t="s">
        <v>509</v>
      </c>
      <c r="B565" s="45" t="s">
        <v>948</v>
      </c>
      <c r="C565" s="21">
        <f t="shared" si="8"/>
        <v>0.23</v>
      </c>
      <c r="D565" s="21">
        <v>0.34</v>
      </c>
      <c r="E565" t="s">
        <v>944</v>
      </c>
    </row>
    <row r="566" spans="1:5">
      <c r="A566" s="45" t="s">
        <v>773</v>
      </c>
      <c r="B566" s="45" t="s">
        <v>948</v>
      </c>
      <c r="C566" s="21">
        <f t="shared" si="8"/>
        <v>0.23</v>
      </c>
      <c r="D566" s="21">
        <v>0.34</v>
      </c>
      <c r="E566" t="s">
        <v>945</v>
      </c>
    </row>
    <row r="567" spans="1:5">
      <c r="A567" s="45" t="s">
        <v>1083</v>
      </c>
      <c r="B567" s="45" t="s">
        <v>948</v>
      </c>
      <c r="C567" s="21">
        <f t="shared" si="8"/>
        <v>0.23</v>
      </c>
      <c r="D567" s="21">
        <v>0.34</v>
      </c>
      <c r="E567" t="s">
        <v>1204</v>
      </c>
    </row>
    <row r="568" spans="1:5">
      <c r="A568" s="45" t="s">
        <v>524</v>
      </c>
      <c r="B568" s="45" t="s">
        <v>948</v>
      </c>
      <c r="C568" s="21">
        <f t="shared" si="8"/>
        <v>0.23</v>
      </c>
      <c r="D568" s="21">
        <v>0.34</v>
      </c>
      <c r="E568" t="s">
        <v>28</v>
      </c>
    </row>
    <row r="569" spans="1:5">
      <c r="A569" s="45" t="s">
        <v>546</v>
      </c>
      <c r="B569" s="45" t="s">
        <v>948</v>
      </c>
      <c r="C569" s="21">
        <f t="shared" si="8"/>
        <v>0.23</v>
      </c>
      <c r="D569" s="21">
        <v>0.34</v>
      </c>
      <c r="E569" t="s">
        <v>7</v>
      </c>
    </row>
    <row r="570" spans="1:5">
      <c r="A570" s="45" t="s">
        <v>409</v>
      </c>
      <c r="B570" s="45" t="s">
        <v>964</v>
      </c>
      <c r="C570" s="21">
        <f t="shared" si="8"/>
        <v>0.23</v>
      </c>
      <c r="D570" s="21">
        <v>0.34</v>
      </c>
      <c r="E570" t="s">
        <v>883</v>
      </c>
    </row>
    <row r="571" spans="1:5">
      <c r="A571" s="45" t="s">
        <v>661</v>
      </c>
      <c r="B571" s="45" t="s">
        <v>964</v>
      </c>
      <c r="C571" s="21">
        <f t="shared" si="8"/>
        <v>0.23</v>
      </c>
      <c r="D571" s="21">
        <v>0.34</v>
      </c>
      <c r="E571" t="s">
        <v>685</v>
      </c>
    </row>
    <row r="572" spans="1:5">
      <c r="A572" s="45" t="s">
        <v>525</v>
      </c>
      <c r="B572" s="45" t="s">
        <v>964</v>
      </c>
      <c r="C572" s="21">
        <f t="shared" si="8"/>
        <v>0.23</v>
      </c>
      <c r="D572" s="21">
        <v>0.34</v>
      </c>
      <c r="E572" t="s">
        <v>27</v>
      </c>
    </row>
    <row r="573" spans="1:5">
      <c r="A573" s="45" t="s">
        <v>324</v>
      </c>
      <c r="B573" s="45" t="s">
        <v>563</v>
      </c>
      <c r="C573" s="21">
        <f t="shared" si="8"/>
        <v>0.7</v>
      </c>
      <c r="D573" s="21">
        <v>1.06</v>
      </c>
      <c r="E573" t="s">
        <v>789</v>
      </c>
    </row>
    <row r="574" spans="1:5">
      <c r="A574" s="45" t="s">
        <v>332</v>
      </c>
      <c r="B574" s="45" t="s">
        <v>563</v>
      </c>
      <c r="C574" s="21">
        <f t="shared" si="8"/>
        <v>0.7</v>
      </c>
      <c r="D574" s="21">
        <v>1.06</v>
      </c>
      <c r="E574" t="s">
        <v>177</v>
      </c>
    </row>
    <row r="575" spans="1:5">
      <c r="A575" s="45" t="s">
        <v>430</v>
      </c>
      <c r="B575" s="45" t="s">
        <v>563</v>
      </c>
      <c r="C575" s="21">
        <f t="shared" si="8"/>
        <v>0.7</v>
      </c>
      <c r="D575" s="21">
        <v>1.06</v>
      </c>
      <c r="E575" t="s">
        <v>148</v>
      </c>
    </row>
    <row r="576" spans="1:5">
      <c r="A576" s="45" t="s">
        <v>657</v>
      </c>
      <c r="B576" s="45" t="s">
        <v>563</v>
      </c>
      <c r="C576" s="21">
        <f t="shared" si="8"/>
        <v>0.7</v>
      </c>
      <c r="D576" s="21">
        <v>1.06</v>
      </c>
      <c r="E576" t="s">
        <v>143</v>
      </c>
    </row>
    <row r="577" spans="1:5">
      <c r="A577" s="45" t="s">
        <v>358</v>
      </c>
      <c r="B577" s="45" t="s">
        <v>563</v>
      </c>
      <c r="C577" s="21">
        <f t="shared" si="8"/>
        <v>0.7</v>
      </c>
      <c r="D577" s="21">
        <v>1.06</v>
      </c>
      <c r="E577" t="s">
        <v>872</v>
      </c>
    </row>
    <row r="578" spans="1:5">
      <c r="A578" s="45" t="s">
        <v>343</v>
      </c>
      <c r="B578" s="45" t="s">
        <v>563</v>
      </c>
      <c r="C578" s="21">
        <f t="shared" ref="C578:C590" si="9">ROUND(D578*(1-$G$2),2)</f>
        <v>0.7</v>
      </c>
      <c r="D578" s="21">
        <v>1.06</v>
      </c>
      <c r="E578" t="s">
        <v>1179</v>
      </c>
    </row>
    <row r="579" spans="1:5">
      <c r="A579" s="45" t="s">
        <v>585</v>
      </c>
      <c r="B579" s="45" t="s">
        <v>563</v>
      </c>
      <c r="C579" s="21">
        <f t="shared" si="9"/>
        <v>0.7</v>
      </c>
      <c r="D579" s="21">
        <v>1.06</v>
      </c>
      <c r="E579" t="s">
        <v>1002</v>
      </c>
    </row>
    <row r="580" spans="1:5">
      <c r="A580" s="45" t="s">
        <v>491</v>
      </c>
      <c r="B580" s="45" t="s">
        <v>563</v>
      </c>
      <c r="C580" s="21">
        <f t="shared" si="9"/>
        <v>0.7</v>
      </c>
      <c r="D580" s="21">
        <v>1.06</v>
      </c>
      <c r="E580" t="s">
        <v>55</v>
      </c>
    </row>
    <row r="581" spans="1:5">
      <c r="A581" s="45" t="s">
        <v>498</v>
      </c>
      <c r="B581" s="45" t="s">
        <v>563</v>
      </c>
      <c r="C581" s="21">
        <f t="shared" si="9"/>
        <v>0.7</v>
      </c>
      <c r="D581" s="21">
        <v>1.06</v>
      </c>
      <c r="E581" t="s">
        <v>51</v>
      </c>
    </row>
    <row r="582" spans="1:5">
      <c r="A582" s="45" t="s">
        <v>623</v>
      </c>
      <c r="B582" s="45" t="s">
        <v>563</v>
      </c>
      <c r="C582" s="21">
        <f t="shared" si="9"/>
        <v>0.7</v>
      </c>
      <c r="D582" s="21">
        <v>1.06</v>
      </c>
      <c r="E582" t="s">
        <v>624</v>
      </c>
    </row>
    <row r="583" spans="1:5">
      <c r="A583" s="45" t="s">
        <v>515</v>
      </c>
      <c r="B583" s="45" t="s">
        <v>563</v>
      </c>
      <c r="C583" s="21">
        <f t="shared" si="9"/>
        <v>0.7</v>
      </c>
      <c r="D583" s="21">
        <v>1.06</v>
      </c>
      <c r="E583" t="s">
        <v>37</v>
      </c>
    </row>
    <row r="584" spans="1:5">
      <c r="A584" s="45" t="s">
        <v>536</v>
      </c>
      <c r="B584" s="45" t="s">
        <v>563</v>
      </c>
      <c r="C584" s="21">
        <f t="shared" si="9"/>
        <v>0.7</v>
      </c>
      <c r="D584" s="21">
        <v>1.06</v>
      </c>
      <c r="E584" t="s">
        <v>17</v>
      </c>
    </row>
    <row r="585" spans="1:5">
      <c r="A585" s="45" t="s">
        <v>1033</v>
      </c>
      <c r="B585" s="45" t="s">
        <v>554</v>
      </c>
      <c r="C585" s="21">
        <f t="shared" si="9"/>
        <v>0.83</v>
      </c>
      <c r="D585" s="39">
        <v>1.25</v>
      </c>
      <c r="E585" t="s">
        <v>1133</v>
      </c>
    </row>
    <row r="586" spans="1:5">
      <c r="A586" s="45" t="s">
        <v>523</v>
      </c>
      <c r="B586" s="45" t="s">
        <v>554</v>
      </c>
      <c r="C586" s="21">
        <f t="shared" si="9"/>
        <v>0.83</v>
      </c>
      <c r="D586" s="21">
        <v>1.25</v>
      </c>
      <c r="E586" t="s">
        <v>29</v>
      </c>
    </row>
    <row r="587" spans="1:5">
      <c r="A587" s="45" t="s">
        <v>545</v>
      </c>
      <c r="B587" s="45" t="s">
        <v>554</v>
      </c>
      <c r="C587" s="21">
        <f t="shared" si="9"/>
        <v>0.83</v>
      </c>
      <c r="D587" s="21">
        <v>1.25</v>
      </c>
      <c r="E587" t="s">
        <v>8</v>
      </c>
    </row>
    <row r="588" spans="1:5">
      <c r="A588" s="45" t="s">
        <v>1082</v>
      </c>
      <c r="B588" s="45" t="s">
        <v>1095</v>
      </c>
      <c r="C588" s="21">
        <f t="shared" si="9"/>
        <v>3.4</v>
      </c>
      <c r="D588" s="39">
        <v>5.12</v>
      </c>
      <c r="E588" t="s">
        <v>1203</v>
      </c>
    </row>
    <row r="589" spans="1:5">
      <c r="A589" s="45" t="s">
        <v>288</v>
      </c>
      <c r="B589" s="45" t="s">
        <v>746</v>
      </c>
      <c r="C589" s="21">
        <f t="shared" si="9"/>
        <v>0.36</v>
      </c>
      <c r="D589" s="39">
        <v>0.54</v>
      </c>
      <c r="E589" t="s">
        <v>871</v>
      </c>
    </row>
    <row r="590" spans="1:5">
      <c r="A590" s="45" t="s">
        <v>1037</v>
      </c>
      <c r="B590" s="45" t="s">
        <v>746</v>
      </c>
      <c r="C590" s="21">
        <f t="shared" si="9"/>
        <v>0.36</v>
      </c>
      <c r="D590" s="39">
        <v>0.54</v>
      </c>
      <c r="E590" t="s">
        <v>1142</v>
      </c>
    </row>
    <row r="591" spans="1:5">
      <c r="A591" s="23"/>
      <c r="B591" s="23"/>
      <c r="E591" s="23"/>
    </row>
    <row r="592" spans="1:5">
      <c r="A592" s="23"/>
      <c r="B592" s="23"/>
      <c r="E592" s="23"/>
    </row>
    <row r="593" spans="1:5">
      <c r="A593" s="23"/>
      <c r="B593" s="23"/>
      <c r="E593" s="23"/>
    </row>
    <row r="594" spans="1:5">
      <c r="A594" s="23"/>
      <c r="B594" s="23"/>
      <c r="E594" s="23"/>
    </row>
    <row r="595" spans="1:5">
      <c r="A595" s="23"/>
      <c r="B595" s="23"/>
      <c r="E595" s="23"/>
    </row>
    <row r="596" spans="1:5">
      <c r="A596" s="23"/>
      <c r="B596" s="23"/>
      <c r="E596" s="23"/>
    </row>
    <row r="597" spans="1:5">
      <c r="A597" s="23"/>
      <c r="B597" s="23"/>
      <c r="E597" s="23"/>
    </row>
    <row r="598" spans="1:5">
      <c r="A598" s="23"/>
      <c r="B598" s="23"/>
      <c r="E598" s="23"/>
    </row>
    <row r="599" spans="1:5">
      <c r="A599" s="23"/>
      <c r="B599" s="23"/>
      <c r="E599" s="23"/>
    </row>
    <row r="600" spans="1:5">
      <c r="A600" s="23"/>
      <c r="B600" s="23"/>
      <c r="E600" s="23"/>
    </row>
    <row r="601" spans="1:5">
      <c r="A601" s="23"/>
      <c r="B601" s="23"/>
      <c r="E601" s="23"/>
    </row>
    <row r="602" spans="1:5">
      <c r="A602" s="23"/>
      <c r="B602" s="23"/>
      <c r="E602" s="23"/>
    </row>
    <row r="603" spans="1:5">
      <c r="A603" s="23"/>
      <c r="B603" s="23"/>
      <c r="E603" s="23"/>
    </row>
    <row r="604" spans="1:5">
      <c r="A604" s="23"/>
      <c r="B604" s="23"/>
      <c r="E604" s="23"/>
    </row>
    <row r="605" spans="1:5">
      <c r="A605" s="23"/>
      <c r="B605" s="23"/>
      <c r="E605" s="23"/>
    </row>
    <row r="606" spans="1:5">
      <c r="A606" s="23"/>
      <c r="B606" s="23"/>
      <c r="E606" s="23"/>
    </row>
    <row r="607" spans="1:5">
      <c r="A607" s="23"/>
      <c r="B607" s="23"/>
      <c r="E607" s="23"/>
    </row>
    <row r="608" spans="1:5">
      <c r="A608" s="23"/>
      <c r="B608" s="23"/>
      <c r="E608" s="23"/>
    </row>
    <row r="609" spans="1:5">
      <c r="A609" s="23"/>
      <c r="B609" s="23"/>
      <c r="E609" s="23"/>
    </row>
    <row r="610" spans="1:5">
      <c r="A610" s="23"/>
      <c r="B610" s="23"/>
      <c r="E610" s="23"/>
    </row>
    <row r="611" spans="1:5">
      <c r="A611" s="23"/>
      <c r="B611" s="23"/>
      <c r="E611" s="23"/>
    </row>
    <row r="612" spans="1:5">
      <c r="A612" s="23"/>
      <c r="B612" s="23"/>
      <c r="E612" s="23"/>
    </row>
    <row r="613" spans="1:5">
      <c r="A613" s="23"/>
      <c r="B613" s="23"/>
      <c r="E613" s="23"/>
    </row>
    <row r="614" spans="1:5">
      <c r="A614" s="23"/>
      <c r="B614" s="23"/>
      <c r="E614" s="23"/>
    </row>
    <row r="615" spans="1:5">
      <c r="A615" s="23"/>
      <c r="B615" s="23"/>
      <c r="E615" s="23"/>
    </row>
    <row r="616" spans="1:5">
      <c r="A616" s="23"/>
      <c r="B616" s="23"/>
      <c r="E616" s="23"/>
    </row>
    <row r="617" spans="1:5">
      <c r="A617" s="23"/>
      <c r="B617" s="23"/>
      <c r="E617" s="23"/>
    </row>
    <row r="618" spans="1:5">
      <c r="A618" s="23"/>
      <c r="B618" s="23"/>
      <c r="E618" s="23"/>
    </row>
    <row r="619" spans="1:5">
      <c r="A619" s="23"/>
      <c r="B619" s="23"/>
      <c r="E619" s="23"/>
    </row>
    <row r="620" spans="1:5">
      <c r="A620" s="23"/>
      <c r="B620" s="23"/>
      <c r="E620" s="23"/>
    </row>
    <row r="621" spans="1:5">
      <c r="A621" s="23"/>
      <c r="B621" s="23"/>
      <c r="E621" s="23"/>
    </row>
    <row r="622" spans="1:5">
      <c r="A622" s="23"/>
      <c r="B622" s="23"/>
      <c r="E622" s="23"/>
    </row>
    <row r="623" spans="1:5">
      <c r="A623" s="23"/>
      <c r="B623" s="23"/>
      <c r="E623" s="23"/>
    </row>
    <row r="624" spans="1:5">
      <c r="A624" s="23"/>
      <c r="B624" s="23"/>
      <c r="E624" s="23"/>
    </row>
    <row r="625" spans="1:5">
      <c r="A625" s="23"/>
      <c r="B625" s="23"/>
      <c r="E625" s="23"/>
    </row>
    <row r="626" spans="1:5">
      <c r="A626" s="23"/>
      <c r="B626" s="23"/>
      <c r="E626" s="23"/>
    </row>
    <row r="627" spans="1:5">
      <c r="A627" s="23"/>
      <c r="B627" s="23"/>
      <c r="E627" s="23"/>
    </row>
    <row r="628" spans="1:5">
      <c r="A628" s="23"/>
      <c r="B628" s="23"/>
      <c r="E628" s="23"/>
    </row>
    <row r="629" spans="1:5">
      <c r="A629" s="23"/>
      <c r="B629" s="23"/>
      <c r="E629" s="23"/>
    </row>
    <row r="630" spans="1:5">
      <c r="A630" s="23"/>
      <c r="B630" s="23"/>
      <c r="E630" s="23"/>
    </row>
    <row r="631" spans="1:5">
      <c r="A631" s="23"/>
      <c r="B631" s="23"/>
      <c r="E631" s="23"/>
    </row>
    <row r="632" spans="1:5">
      <c r="A632" s="23"/>
      <c r="B632" s="23"/>
      <c r="E632" s="23"/>
    </row>
    <row r="633" spans="1:5">
      <c r="A633" s="23"/>
      <c r="B633" s="23"/>
      <c r="E633" s="23"/>
    </row>
    <row r="634" spans="1:5">
      <c r="A634" s="23"/>
      <c r="B634" s="23"/>
      <c r="E634" s="23"/>
    </row>
    <row r="635" spans="1:5">
      <c r="A635" s="23"/>
      <c r="B635" s="23"/>
      <c r="E635" s="23"/>
    </row>
    <row r="636" spans="1:5">
      <c r="A636" s="23"/>
      <c r="B636" s="23"/>
      <c r="E636" s="23"/>
    </row>
    <row r="637" spans="1:5">
      <c r="A637" s="23"/>
      <c r="B637" s="23"/>
      <c r="E637" s="23"/>
    </row>
    <row r="638" spans="1:5">
      <c r="A638" s="23"/>
      <c r="B638" s="23"/>
      <c r="E638" s="23"/>
    </row>
    <row r="639" spans="1:5">
      <c r="A639" s="23"/>
      <c r="B639" s="23"/>
      <c r="E639" s="23"/>
    </row>
    <row r="640" spans="1:5">
      <c r="A640" s="23"/>
      <c r="B640" s="23"/>
      <c r="E640" s="23"/>
    </row>
    <row r="641" spans="1:5">
      <c r="A641" s="23"/>
      <c r="B641" s="23"/>
      <c r="E641" s="23"/>
    </row>
    <row r="642" spans="1:5">
      <c r="A642" s="23"/>
      <c r="B642" s="23"/>
      <c r="E642" s="23"/>
    </row>
    <row r="643" spans="1:5">
      <c r="A643" s="23"/>
      <c r="B643" s="23"/>
      <c r="E643" s="23"/>
    </row>
    <row r="644" spans="1:5">
      <c r="A644" s="23"/>
      <c r="B644" s="23"/>
      <c r="E644" s="23"/>
    </row>
    <row r="645" spans="1:5">
      <c r="A645" s="23"/>
      <c r="B645" s="23"/>
      <c r="E645" s="23"/>
    </row>
    <row r="646" spans="1:5">
      <c r="A646" s="23"/>
      <c r="B646" s="23"/>
      <c r="E646" s="23"/>
    </row>
    <row r="647" spans="1:5">
      <c r="A647" s="23"/>
      <c r="B647" s="23"/>
      <c r="E647" s="23"/>
    </row>
    <row r="648" spans="1:5">
      <c r="A648" s="23"/>
      <c r="B648" s="23"/>
      <c r="E648" s="23"/>
    </row>
    <row r="649" spans="1:5">
      <c r="A649" s="23"/>
      <c r="B649" s="23"/>
      <c r="E649" s="23"/>
    </row>
    <row r="650" spans="1:5">
      <c r="A650" s="23"/>
      <c r="B650" s="23"/>
      <c r="E650" s="23"/>
    </row>
    <row r="651" spans="1:5">
      <c r="A651" s="23"/>
      <c r="B651" s="23"/>
      <c r="E651" s="23"/>
    </row>
    <row r="652" spans="1:5">
      <c r="A652" s="23"/>
      <c r="B652" s="23"/>
      <c r="E652" s="23"/>
    </row>
    <row r="653" spans="1:5">
      <c r="A653" s="23"/>
      <c r="B653" s="23"/>
      <c r="E653" s="23"/>
    </row>
    <row r="654" spans="1:5">
      <c r="A654" s="23"/>
      <c r="B654" s="23"/>
      <c r="E654" s="23"/>
    </row>
    <row r="655" spans="1:5">
      <c r="A655" s="23"/>
      <c r="B655" s="23"/>
      <c r="E655" s="23"/>
    </row>
    <row r="656" spans="1:5">
      <c r="A656" s="23"/>
      <c r="B656" s="23"/>
      <c r="E656" s="23"/>
    </row>
    <row r="657" spans="1:5">
      <c r="A657" s="23"/>
      <c r="B657" s="23"/>
      <c r="E657" s="23"/>
    </row>
    <row r="658" spans="1:5">
      <c r="A658" s="23"/>
      <c r="B658" s="23"/>
      <c r="E658" s="23"/>
    </row>
    <row r="659" spans="1:5">
      <c r="A659" s="23"/>
      <c r="B659" s="23"/>
      <c r="E659" s="23"/>
    </row>
    <row r="660" spans="1:5">
      <c r="A660" s="23"/>
      <c r="B660" s="23"/>
      <c r="E660" s="23"/>
    </row>
    <row r="661" spans="1:5">
      <c r="A661" s="23"/>
      <c r="B661" s="23"/>
      <c r="E661" s="23"/>
    </row>
    <row r="662" spans="1:5">
      <c r="A662" s="23"/>
      <c r="B662" s="23"/>
      <c r="E662" s="23"/>
    </row>
    <row r="663" spans="1:5">
      <c r="A663" s="23"/>
      <c r="B663" s="23"/>
      <c r="E663" s="23"/>
    </row>
    <row r="664" spans="1:5">
      <c r="A664" s="23"/>
      <c r="B664" s="23"/>
      <c r="E664" s="23"/>
    </row>
    <row r="665" spans="1:5">
      <c r="A665" s="23"/>
      <c r="B665" s="23"/>
      <c r="E665" s="23"/>
    </row>
    <row r="666" spans="1:5">
      <c r="A666" s="23"/>
      <c r="B666" s="23"/>
      <c r="E666" s="23"/>
    </row>
    <row r="667" spans="1:5">
      <c r="A667" s="23"/>
      <c r="B667" s="23"/>
      <c r="E667" s="23"/>
    </row>
    <row r="668" spans="1:5">
      <c r="A668" s="23"/>
      <c r="B668" s="23"/>
      <c r="E668" s="23"/>
    </row>
    <row r="669" spans="1:5">
      <c r="A669" s="23"/>
      <c r="B669" s="23"/>
      <c r="E669" s="23"/>
    </row>
    <row r="670" spans="1:5">
      <c r="A670" s="23"/>
      <c r="B670" s="23"/>
      <c r="E670" s="23"/>
    </row>
    <row r="671" spans="1:5">
      <c r="A671" s="23"/>
      <c r="B671" s="23"/>
      <c r="E671" s="23"/>
    </row>
    <row r="672" spans="1:5">
      <c r="A672" s="23"/>
      <c r="B672" s="23"/>
      <c r="E672" s="23"/>
    </row>
    <row r="673" spans="1:5">
      <c r="A673" s="23"/>
      <c r="B673" s="23"/>
      <c r="E673" s="23"/>
    </row>
    <row r="674" spans="1:5">
      <c r="A674" s="23"/>
      <c r="B674" s="23"/>
      <c r="E674" s="23"/>
    </row>
    <row r="675" spans="1:5">
      <c r="A675" s="23"/>
      <c r="B675" s="23"/>
      <c r="E675" s="23"/>
    </row>
    <row r="676" spans="1:5">
      <c r="A676" s="23"/>
      <c r="B676" s="23"/>
      <c r="E676" s="23"/>
    </row>
    <row r="677" spans="1:5">
      <c r="A677" s="23"/>
      <c r="B677" s="23"/>
      <c r="E677" s="23"/>
    </row>
    <row r="678" spans="1:5">
      <c r="A678" s="23"/>
      <c r="B678" s="23"/>
      <c r="E678" s="23"/>
    </row>
    <row r="679" spans="1:5">
      <c r="A679" s="23"/>
      <c r="B679" s="23"/>
      <c r="E679" s="23"/>
    </row>
    <row r="680" spans="1:5">
      <c r="A680" s="23"/>
      <c r="B680" s="23"/>
      <c r="E680" s="23"/>
    </row>
    <row r="681" spans="1:5">
      <c r="A681" s="23"/>
      <c r="B681" s="23"/>
      <c r="E681" s="23"/>
    </row>
    <row r="682" spans="1:5">
      <c r="A682" s="23"/>
      <c r="B682" s="23"/>
      <c r="E682" s="23"/>
    </row>
    <row r="683" spans="1:5">
      <c r="A683" s="23"/>
      <c r="B683" s="23"/>
      <c r="E683" s="23"/>
    </row>
    <row r="684" spans="1:5">
      <c r="A684" s="23"/>
      <c r="B684" s="23"/>
      <c r="E684" s="23"/>
    </row>
    <row r="685" spans="1:5">
      <c r="A685" s="23"/>
      <c r="B685" s="23"/>
      <c r="E685" s="23"/>
    </row>
    <row r="686" spans="1:5">
      <c r="A686" s="23"/>
      <c r="B686" s="23"/>
      <c r="E686" s="23"/>
    </row>
    <row r="687" spans="1:5">
      <c r="A687" s="23"/>
      <c r="B687" s="23"/>
      <c r="E687" s="23"/>
    </row>
    <row r="688" spans="1:5">
      <c r="A688" s="23"/>
      <c r="B688" s="23"/>
      <c r="E688" s="23"/>
    </row>
    <row r="689" spans="1:5">
      <c r="A689" s="23"/>
      <c r="B689" s="23"/>
      <c r="E689" s="23"/>
    </row>
    <row r="690" spans="1:5">
      <c r="A690" s="23"/>
      <c r="B690" s="23"/>
      <c r="E690" s="23"/>
    </row>
    <row r="691" spans="1:5">
      <c r="A691" s="23"/>
      <c r="B691" s="23"/>
      <c r="E691" s="23"/>
    </row>
    <row r="692" spans="1:5">
      <c r="A692" s="23"/>
      <c r="B692" s="23"/>
      <c r="E692" s="23"/>
    </row>
    <row r="693" spans="1:5">
      <c r="A693" s="23"/>
      <c r="B693" s="23"/>
      <c r="E693" s="23"/>
    </row>
    <row r="694" spans="1:5">
      <c r="A694" s="23"/>
      <c r="B694" s="23"/>
      <c r="E694" s="23"/>
    </row>
    <row r="695" spans="1:5">
      <c r="A695" s="23"/>
      <c r="B695" s="23"/>
      <c r="E695" s="23"/>
    </row>
    <row r="696" spans="1:5">
      <c r="A696" s="23"/>
      <c r="B696" s="23"/>
      <c r="E696" s="23"/>
    </row>
    <row r="697" spans="1:5">
      <c r="A697" s="23"/>
      <c r="B697" s="23"/>
      <c r="E697" s="23"/>
    </row>
    <row r="698" spans="1:5">
      <c r="A698" s="23"/>
      <c r="B698" s="23"/>
      <c r="E698" s="23"/>
    </row>
    <row r="699" spans="1:5">
      <c r="A699" s="23"/>
      <c r="B699" s="23"/>
      <c r="E699" s="23"/>
    </row>
    <row r="700" spans="1:5">
      <c r="A700" s="23"/>
      <c r="B700" s="23"/>
      <c r="E700" s="23"/>
    </row>
    <row r="701" spans="1:5">
      <c r="A701" s="23"/>
      <c r="B701" s="23"/>
      <c r="E701" s="23"/>
    </row>
    <row r="702" spans="1:5">
      <c r="A702" s="23"/>
      <c r="B702" s="23"/>
      <c r="E702" s="23"/>
    </row>
    <row r="703" spans="1:5">
      <c r="A703" s="23"/>
      <c r="B703" s="23"/>
      <c r="E703" s="23"/>
    </row>
    <row r="704" spans="1:5">
      <c r="A704" s="23"/>
      <c r="B704" s="23"/>
      <c r="E704" s="23"/>
    </row>
    <row r="705" spans="1:5">
      <c r="A705" s="23"/>
      <c r="B705" s="23"/>
      <c r="E705" s="23"/>
    </row>
    <row r="706" spans="1:5">
      <c r="A706" s="23"/>
      <c r="B706" s="23"/>
      <c r="E706" s="23"/>
    </row>
    <row r="707" spans="1:5">
      <c r="A707" s="23"/>
      <c r="B707" s="23"/>
      <c r="E707" s="23"/>
    </row>
    <row r="708" spans="1:5">
      <c r="A708" s="23"/>
      <c r="B708" s="23"/>
      <c r="E708" s="23"/>
    </row>
    <row r="709" spans="1:5">
      <c r="A709" s="23"/>
      <c r="B709" s="23"/>
      <c r="E709" s="23"/>
    </row>
    <row r="710" spans="1:5">
      <c r="A710" s="23"/>
      <c r="B710" s="23"/>
      <c r="E710" s="23"/>
    </row>
    <row r="711" spans="1:5">
      <c r="A711" s="23"/>
      <c r="B711" s="23"/>
      <c r="E711" s="23"/>
    </row>
    <row r="712" spans="1:5">
      <c r="A712" s="23"/>
      <c r="B712" s="23"/>
      <c r="E712" s="23"/>
    </row>
    <row r="713" spans="1:5">
      <c r="A713" s="23"/>
      <c r="B713" s="23"/>
      <c r="E713" s="23"/>
    </row>
    <row r="714" spans="1:5">
      <c r="A714" s="23"/>
      <c r="B714" s="23"/>
      <c r="E714" s="23"/>
    </row>
    <row r="715" spans="1:5">
      <c r="A715" s="23"/>
      <c r="B715" s="23"/>
      <c r="E715" s="23"/>
    </row>
    <row r="716" spans="1:5">
      <c r="A716" s="23"/>
      <c r="B716" s="23"/>
      <c r="E716" s="23"/>
    </row>
    <row r="717" spans="1:5">
      <c r="A717" s="23"/>
      <c r="B717" s="23"/>
      <c r="E717" s="23"/>
    </row>
    <row r="718" spans="1:5">
      <c r="A718" s="23"/>
      <c r="B718" s="23"/>
      <c r="E718" s="23"/>
    </row>
    <row r="719" spans="1:5">
      <c r="A719" s="23"/>
      <c r="B719" s="23"/>
      <c r="E719" s="23"/>
    </row>
    <row r="720" spans="1:5">
      <c r="A720" s="23"/>
      <c r="B720" s="23"/>
      <c r="E720" s="23"/>
    </row>
    <row r="721" spans="1:5">
      <c r="A721" s="23"/>
      <c r="B721" s="23"/>
      <c r="E721" s="23"/>
    </row>
    <row r="722" spans="1:5">
      <c r="A722" s="23"/>
      <c r="B722" s="23"/>
      <c r="E722" s="23"/>
    </row>
    <row r="723" spans="1:5">
      <c r="A723" s="23"/>
      <c r="B723" s="23"/>
      <c r="E723" s="23"/>
    </row>
    <row r="724" spans="1:5">
      <c r="A724" s="23"/>
      <c r="B724" s="23"/>
      <c r="E724" s="23"/>
    </row>
    <row r="725" spans="1:5">
      <c r="A725" s="23"/>
      <c r="B725" s="23"/>
      <c r="E725" s="23"/>
    </row>
    <row r="726" spans="1:5">
      <c r="A726" s="23"/>
      <c r="B726" s="23"/>
      <c r="E726" s="23"/>
    </row>
    <row r="727" spans="1:5">
      <c r="A727" s="23"/>
      <c r="B727" s="23"/>
      <c r="E727" s="23"/>
    </row>
    <row r="728" spans="1:5">
      <c r="A728" s="23"/>
      <c r="B728" s="23"/>
      <c r="E728" s="23"/>
    </row>
    <row r="729" spans="1:5">
      <c r="A729" s="23"/>
      <c r="B729" s="23"/>
      <c r="E729" s="23"/>
    </row>
    <row r="730" spans="1:5">
      <c r="A730" s="23"/>
      <c r="B730" s="23"/>
      <c r="E730" s="23"/>
    </row>
    <row r="731" spans="1:5">
      <c r="A731" s="23"/>
      <c r="B731" s="23"/>
      <c r="E731" s="23"/>
    </row>
    <row r="732" spans="1:5">
      <c r="A732" s="23"/>
      <c r="B732" s="23"/>
      <c r="E732" s="23"/>
    </row>
    <row r="733" spans="1:5">
      <c r="A733" s="23"/>
      <c r="B733" s="23"/>
      <c r="E733" s="23"/>
    </row>
    <row r="734" spans="1:5">
      <c r="A734" s="23"/>
      <c r="B734" s="23"/>
      <c r="E734" s="23"/>
    </row>
    <row r="735" spans="1:5">
      <c r="A735" s="23"/>
      <c r="B735" s="23"/>
      <c r="E735" s="23"/>
    </row>
    <row r="736" spans="1:5">
      <c r="A736" s="23"/>
      <c r="B736" s="23"/>
      <c r="E736" s="23"/>
    </row>
    <row r="737" spans="1:5">
      <c r="A737" s="23"/>
      <c r="B737" s="23"/>
      <c r="E737" s="23"/>
    </row>
    <row r="738" spans="1:5">
      <c r="A738" s="23"/>
      <c r="B738" s="23"/>
      <c r="E738" s="23"/>
    </row>
    <row r="739" spans="1:5">
      <c r="A739" s="23"/>
      <c r="B739" s="23"/>
      <c r="E739" s="23"/>
    </row>
    <row r="740" spans="1:5">
      <c r="A740" s="23"/>
      <c r="B740" s="23"/>
      <c r="E740" s="23"/>
    </row>
    <row r="741" spans="1:5">
      <c r="A741" s="23"/>
      <c r="B741" s="23"/>
      <c r="E741" s="23"/>
    </row>
    <row r="742" spans="1:5">
      <c r="A742" s="23"/>
      <c r="B742" s="23"/>
      <c r="E742" s="23"/>
    </row>
    <row r="743" spans="1:5">
      <c r="A743" s="23"/>
      <c r="B743" s="23"/>
      <c r="E743" s="23"/>
    </row>
    <row r="744" spans="1:5">
      <c r="A744" s="23"/>
      <c r="B744" s="23"/>
      <c r="E744" s="23"/>
    </row>
    <row r="745" spans="1:5">
      <c r="A745" s="23"/>
      <c r="B745" s="23"/>
      <c r="E745" s="23"/>
    </row>
    <row r="746" spans="1:5">
      <c r="A746" s="23"/>
      <c r="B746" s="23"/>
      <c r="E746" s="23"/>
    </row>
    <row r="747" spans="1:5">
      <c r="A747" s="23"/>
      <c r="B747" s="23"/>
      <c r="E747" s="23"/>
    </row>
    <row r="748" spans="1:5">
      <c r="A748" s="23"/>
      <c r="B748" s="23"/>
      <c r="E748" s="23"/>
    </row>
    <row r="749" spans="1:5">
      <c r="A749" s="23"/>
      <c r="B749" s="23"/>
      <c r="E749" s="23"/>
    </row>
    <row r="750" spans="1:5">
      <c r="A750" s="23"/>
      <c r="B750" s="23"/>
      <c r="E750" s="23"/>
    </row>
    <row r="751" spans="1:5">
      <c r="A751" s="23"/>
      <c r="B751" s="23"/>
      <c r="E751" s="23"/>
    </row>
    <row r="752" spans="1:5">
      <c r="A752" s="23"/>
      <c r="B752" s="23"/>
      <c r="E752" s="23"/>
    </row>
    <row r="753" spans="1:5">
      <c r="A753" s="23"/>
      <c r="B753" s="23"/>
      <c r="E753" s="23"/>
    </row>
    <row r="754" spans="1:5">
      <c r="A754" s="23"/>
      <c r="B754" s="23"/>
      <c r="E754" s="23"/>
    </row>
    <row r="755" spans="1:5">
      <c r="A755" s="23"/>
      <c r="B755" s="23"/>
      <c r="E755" s="23"/>
    </row>
    <row r="756" spans="1:5">
      <c r="A756" s="23"/>
      <c r="B756" s="23"/>
      <c r="E756" s="23"/>
    </row>
    <row r="757" spans="1:5">
      <c r="A757" s="23"/>
      <c r="B757" s="23"/>
      <c r="E757" s="23"/>
    </row>
    <row r="758" spans="1:5">
      <c r="A758" s="23"/>
      <c r="B758" s="23"/>
      <c r="E758" s="23"/>
    </row>
    <row r="759" spans="1:5">
      <c r="A759" s="23"/>
      <c r="B759" s="23"/>
      <c r="E759" s="23"/>
    </row>
    <row r="760" spans="1:5">
      <c r="A760" s="23"/>
      <c r="B760" s="23"/>
      <c r="E760" s="23"/>
    </row>
    <row r="761" spans="1:5">
      <c r="A761" s="23"/>
      <c r="B761" s="23"/>
      <c r="E761" s="23"/>
    </row>
    <row r="762" spans="1:5">
      <c r="A762" s="23"/>
      <c r="B762" s="23"/>
      <c r="E762" s="23"/>
    </row>
    <row r="763" spans="1:5">
      <c r="A763" s="23"/>
      <c r="B763" s="23"/>
      <c r="E763" s="23"/>
    </row>
    <row r="764" spans="1:5">
      <c r="A764" s="23"/>
      <c r="B764" s="23"/>
      <c r="E764" s="23"/>
    </row>
    <row r="765" spans="1:5">
      <c r="A765" s="23"/>
      <c r="B765" s="23"/>
      <c r="E765" s="23"/>
    </row>
    <row r="766" spans="1:5">
      <c r="A766" s="23"/>
      <c r="B766" s="23"/>
      <c r="E766" s="23"/>
    </row>
    <row r="767" spans="1:5">
      <c r="A767" s="23"/>
      <c r="B767" s="23"/>
      <c r="E767" s="23"/>
    </row>
    <row r="768" spans="1:5">
      <c r="A768" s="23"/>
      <c r="B768" s="23"/>
      <c r="E768" s="23"/>
    </row>
    <row r="769" spans="1:5">
      <c r="A769" s="23"/>
      <c r="B769" s="23"/>
      <c r="E769" s="23"/>
    </row>
    <row r="770" spans="1:5">
      <c r="A770" s="23"/>
      <c r="B770" s="23"/>
      <c r="E770" s="23"/>
    </row>
    <row r="771" spans="1:5">
      <c r="A771" s="23"/>
      <c r="B771" s="23"/>
      <c r="E771" s="23"/>
    </row>
    <row r="772" spans="1:5">
      <c r="A772" s="23"/>
      <c r="B772" s="23"/>
      <c r="E772" s="23"/>
    </row>
    <row r="773" spans="1:5">
      <c r="A773" s="23"/>
      <c r="B773" s="23"/>
      <c r="E773" s="23"/>
    </row>
    <row r="774" spans="1:5">
      <c r="A774" s="23"/>
      <c r="B774" s="23"/>
      <c r="E774" s="23"/>
    </row>
    <row r="775" spans="1:5">
      <c r="A775" s="23"/>
      <c r="B775" s="23"/>
      <c r="E775" s="23"/>
    </row>
    <row r="776" spans="1:5">
      <c r="A776" s="23"/>
      <c r="B776" s="23"/>
      <c r="E776" s="23"/>
    </row>
    <row r="777" spans="1:5">
      <c r="A777" s="23"/>
      <c r="B777" s="23"/>
      <c r="E777" s="23"/>
    </row>
    <row r="778" spans="1:5">
      <c r="A778" s="23"/>
      <c r="B778" s="23"/>
      <c r="E778" s="23"/>
    </row>
    <row r="779" spans="1:5">
      <c r="A779" s="23"/>
      <c r="B779" s="23"/>
      <c r="E779" s="23"/>
    </row>
    <row r="780" spans="1:5">
      <c r="A780" s="23"/>
      <c r="B780" s="23"/>
      <c r="E780" s="23"/>
    </row>
    <row r="781" spans="1:5">
      <c r="A781" s="23"/>
      <c r="B781" s="23"/>
      <c r="E781" s="23"/>
    </row>
    <row r="782" spans="1:5">
      <c r="A782" s="23"/>
      <c r="B782" s="23"/>
      <c r="E782" s="23"/>
    </row>
    <row r="783" spans="1:5">
      <c r="A783" s="23"/>
      <c r="B783" s="23"/>
      <c r="E783" s="23"/>
    </row>
    <row r="784" spans="1:5">
      <c r="A784" s="23"/>
      <c r="B784" s="23"/>
      <c r="E784" s="23"/>
    </row>
    <row r="785" spans="1:5">
      <c r="A785" s="23"/>
      <c r="B785" s="23"/>
      <c r="E785" s="23"/>
    </row>
    <row r="786" spans="1:5">
      <c r="A786" s="23"/>
      <c r="B786" s="23"/>
      <c r="E786" s="23"/>
    </row>
    <row r="787" spans="1:5">
      <c r="A787" s="23"/>
      <c r="B787" s="23"/>
      <c r="E787" s="23"/>
    </row>
    <row r="788" spans="1:5">
      <c r="A788" s="23"/>
      <c r="B788" s="23"/>
      <c r="E788" s="23"/>
    </row>
    <row r="789" spans="1:5">
      <c r="A789" s="23"/>
      <c r="B789" s="23"/>
      <c r="E789" s="23"/>
    </row>
    <row r="790" spans="1:5">
      <c r="A790" s="23"/>
      <c r="B790" s="23"/>
      <c r="E790" s="23"/>
    </row>
    <row r="791" spans="1:5">
      <c r="A791" s="23"/>
      <c r="B791" s="23"/>
      <c r="E791" s="23"/>
    </row>
    <row r="792" spans="1:5">
      <c r="A792" s="23"/>
      <c r="B792" s="23"/>
      <c r="E792" s="23"/>
    </row>
    <row r="793" spans="1:5">
      <c r="A793" s="23"/>
      <c r="B793" s="23"/>
      <c r="E793" s="23"/>
    </row>
    <row r="794" spans="1:5">
      <c r="A794" s="23"/>
      <c r="B794" s="23"/>
      <c r="E794" s="23"/>
    </row>
    <row r="795" spans="1:5">
      <c r="A795" s="23"/>
      <c r="B795" s="23"/>
      <c r="E795" s="23"/>
    </row>
    <row r="796" spans="1:5">
      <c r="A796" s="23"/>
      <c r="B796" s="23"/>
      <c r="E796" s="23"/>
    </row>
    <row r="797" spans="1:5">
      <c r="A797" s="23"/>
      <c r="B797" s="23"/>
      <c r="E797" s="23"/>
    </row>
    <row r="798" spans="1:5">
      <c r="A798" s="23"/>
      <c r="B798" s="23"/>
      <c r="E798" s="23"/>
    </row>
    <row r="799" spans="1:5">
      <c r="A799" s="23"/>
      <c r="B799" s="23"/>
      <c r="E799" s="23"/>
    </row>
    <row r="800" spans="1:5">
      <c r="A800" s="23"/>
      <c r="B800" s="23"/>
      <c r="E800" s="23"/>
    </row>
    <row r="801" spans="1:5">
      <c r="A801" s="23"/>
      <c r="B801" s="23"/>
      <c r="E801" s="23"/>
    </row>
    <row r="802" spans="1:5">
      <c r="A802" s="23"/>
      <c r="B802" s="23"/>
      <c r="E802" s="23"/>
    </row>
    <row r="803" spans="1:5">
      <c r="A803" s="23"/>
      <c r="B803" s="23"/>
      <c r="E803" s="23"/>
    </row>
    <row r="804" spans="1:5">
      <c r="A804" s="23"/>
      <c r="B804" s="23"/>
      <c r="E804" s="23"/>
    </row>
    <row r="805" spans="1:5">
      <c r="A805" s="23"/>
      <c r="B805" s="23"/>
      <c r="E805" s="23"/>
    </row>
    <row r="806" spans="1:5">
      <c r="A806" s="23"/>
      <c r="B806" s="23"/>
      <c r="E806" s="23"/>
    </row>
    <row r="807" spans="1:5">
      <c r="A807" s="23"/>
      <c r="B807" s="23"/>
      <c r="E807" s="23"/>
    </row>
    <row r="808" spans="1:5">
      <c r="A808" s="23"/>
      <c r="B808" s="23"/>
      <c r="E808" s="23"/>
    </row>
    <row r="809" spans="1:5">
      <c r="A809" s="23"/>
      <c r="B809" s="23"/>
      <c r="E809" s="23"/>
    </row>
    <row r="810" spans="1:5">
      <c r="A810" s="23"/>
      <c r="B810" s="23"/>
      <c r="E810" s="23"/>
    </row>
    <row r="811" spans="1:5">
      <c r="A811" s="23"/>
      <c r="B811" s="23"/>
      <c r="E811" s="23"/>
    </row>
    <row r="812" spans="1:5">
      <c r="A812" s="23"/>
      <c r="B812" s="23"/>
      <c r="E812" s="23"/>
    </row>
    <row r="813" spans="1:5">
      <c r="A813" s="23"/>
      <c r="B813" s="23"/>
      <c r="E813" s="23"/>
    </row>
    <row r="814" spans="1:5">
      <c r="A814" s="23"/>
      <c r="B814" s="23"/>
      <c r="E814" s="23"/>
    </row>
    <row r="815" spans="1:5">
      <c r="A815" s="23"/>
      <c r="B815" s="23"/>
      <c r="E815" s="23"/>
    </row>
    <row r="816" spans="1:5">
      <c r="A816" s="23"/>
      <c r="B816" s="23"/>
      <c r="E816" s="23"/>
    </row>
    <row r="817" spans="1:5">
      <c r="A817" s="23"/>
      <c r="B817" s="23"/>
      <c r="E817" s="23"/>
    </row>
    <row r="818" spans="1:5">
      <c r="A818" s="23"/>
      <c r="B818" s="23"/>
      <c r="E818" s="23"/>
    </row>
    <row r="819" spans="1:5">
      <c r="A819" s="23"/>
      <c r="B819" s="23"/>
      <c r="E819" s="23"/>
    </row>
    <row r="820" spans="1:5">
      <c r="A820" s="23"/>
      <c r="B820" s="23"/>
      <c r="E820" s="23"/>
    </row>
    <row r="821" spans="1:5">
      <c r="A821" s="23"/>
      <c r="B821" s="23"/>
      <c r="E821" s="23"/>
    </row>
    <row r="822" spans="1:5">
      <c r="A822" s="23"/>
      <c r="B822" s="23"/>
      <c r="E822" s="23"/>
    </row>
    <row r="823" spans="1:5">
      <c r="A823" s="23"/>
      <c r="B823" s="23"/>
      <c r="E823" s="23"/>
    </row>
    <row r="824" spans="1:5">
      <c r="A824" s="23"/>
      <c r="B824" s="23"/>
      <c r="E824" s="23"/>
    </row>
    <row r="825" spans="1:5">
      <c r="A825" s="23"/>
      <c r="B825" s="23"/>
      <c r="E825" s="23"/>
    </row>
    <row r="826" spans="1:5">
      <c r="A826" s="23"/>
      <c r="B826" s="23"/>
      <c r="E826" s="23"/>
    </row>
    <row r="827" spans="1:5">
      <c r="A827" s="23"/>
      <c r="B827" s="23"/>
      <c r="E827" s="23"/>
    </row>
    <row r="828" spans="1:5">
      <c r="A828" s="23"/>
      <c r="B828" s="23"/>
      <c r="E828" s="23"/>
    </row>
    <row r="829" spans="1:5">
      <c r="A829" s="23"/>
      <c r="B829" s="23"/>
      <c r="E829" s="23"/>
    </row>
    <row r="830" spans="1:5">
      <c r="A830" s="23"/>
      <c r="B830" s="23"/>
      <c r="E830" s="23"/>
    </row>
    <row r="831" spans="1:5">
      <c r="A831" s="23"/>
      <c r="B831" s="23"/>
      <c r="E831" s="23"/>
    </row>
    <row r="832" spans="1:5">
      <c r="A832" s="23"/>
      <c r="B832" s="23"/>
      <c r="E832" s="23"/>
    </row>
    <row r="833" spans="1:5">
      <c r="A833" s="23"/>
      <c r="B833" s="23"/>
      <c r="E833" s="23"/>
    </row>
    <row r="834" spans="1:5">
      <c r="A834" s="23"/>
      <c r="B834" s="23"/>
      <c r="E834" s="23"/>
    </row>
    <row r="835" spans="1:5">
      <c r="A835" s="23"/>
      <c r="B835" s="23"/>
      <c r="E835" s="23"/>
    </row>
    <row r="836" spans="1:5">
      <c r="A836" s="23"/>
      <c r="B836" s="23"/>
      <c r="E836" s="23"/>
    </row>
    <row r="837" spans="1:5">
      <c r="A837" s="23"/>
      <c r="B837" s="23"/>
      <c r="E837" s="23"/>
    </row>
    <row r="838" spans="1:5">
      <c r="A838" s="23"/>
      <c r="B838" s="23"/>
      <c r="E838" s="23"/>
    </row>
    <row r="839" spans="1:5">
      <c r="A839" s="23"/>
      <c r="B839" s="23"/>
      <c r="E839" s="23"/>
    </row>
    <row r="840" spans="1:5">
      <c r="A840" s="23"/>
      <c r="B840" s="23"/>
      <c r="E840" s="23"/>
    </row>
    <row r="841" spans="1:5">
      <c r="A841" s="23"/>
      <c r="B841" s="23"/>
      <c r="E841" s="23"/>
    </row>
    <row r="842" spans="1:5">
      <c r="A842" s="23"/>
      <c r="B842" s="23"/>
      <c r="E842" s="23"/>
    </row>
    <row r="843" spans="1:5">
      <c r="A843" s="23"/>
      <c r="B843" s="23"/>
      <c r="E843" s="23"/>
    </row>
    <row r="844" spans="1:5">
      <c r="A844" s="23"/>
      <c r="B844" s="23"/>
      <c r="E844" s="23"/>
    </row>
    <row r="845" spans="1:5">
      <c r="A845" s="23"/>
      <c r="B845" s="23"/>
      <c r="E845" s="23"/>
    </row>
    <row r="846" spans="1:5">
      <c r="A846" s="23"/>
      <c r="B846" s="23"/>
      <c r="E846" s="23"/>
    </row>
    <row r="847" spans="1:5">
      <c r="A847" s="23"/>
      <c r="B847" s="23"/>
      <c r="E847" s="23"/>
    </row>
    <row r="848" spans="1:5">
      <c r="A848" s="23"/>
      <c r="B848" s="23"/>
      <c r="E848" s="23"/>
    </row>
    <row r="849" spans="1:5">
      <c r="A849" s="23"/>
      <c r="B849" s="23"/>
      <c r="E849" s="23"/>
    </row>
    <row r="850" spans="1:5">
      <c r="A850" s="23"/>
      <c r="B850" s="23"/>
      <c r="E850" s="23"/>
    </row>
    <row r="851" spans="1:5">
      <c r="A851" s="23"/>
      <c r="B851" s="23"/>
      <c r="E851" s="23"/>
    </row>
    <row r="852" spans="1:5">
      <c r="A852" s="23"/>
      <c r="B852" s="23"/>
      <c r="E852" s="23"/>
    </row>
    <row r="853" spans="1:5">
      <c r="A853" s="23"/>
      <c r="B853" s="23"/>
      <c r="E853" s="23"/>
    </row>
    <row r="854" spans="1:5">
      <c r="A854" s="23"/>
      <c r="B854" s="23"/>
      <c r="E854" s="23"/>
    </row>
    <row r="855" spans="1:5">
      <c r="A855" s="23"/>
      <c r="B855" s="23"/>
      <c r="E855" s="23"/>
    </row>
    <row r="856" spans="1:5">
      <c r="A856" s="23"/>
      <c r="B856" s="23"/>
      <c r="E856" s="23"/>
    </row>
    <row r="857" spans="1:5">
      <c r="A857" s="23"/>
      <c r="B857" s="23"/>
      <c r="E857" s="23"/>
    </row>
    <row r="858" spans="1:5">
      <c r="A858" s="23"/>
      <c r="B858" s="23"/>
      <c r="E858" s="23"/>
    </row>
    <row r="859" spans="1:5">
      <c r="A859" s="23"/>
      <c r="B859" s="23"/>
      <c r="E859" s="23"/>
    </row>
    <row r="860" spans="1:5">
      <c r="A860" s="23"/>
      <c r="B860" s="23"/>
      <c r="E860" s="23"/>
    </row>
    <row r="861" spans="1:5">
      <c r="A861" s="23"/>
      <c r="B861" s="23"/>
      <c r="E861" s="23"/>
    </row>
    <row r="862" spans="1:5">
      <c r="A862" s="23"/>
      <c r="B862" s="23"/>
      <c r="E862" s="23"/>
    </row>
    <row r="863" spans="1:5">
      <c r="A863" s="23"/>
      <c r="B863" s="23"/>
      <c r="E863" s="23"/>
    </row>
    <row r="864" spans="1:5">
      <c r="A864" s="23"/>
      <c r="B864" s="23"/>
      <c r="E864" s="23"/>
    </row>
    <row r="865" spans="1:5">
      <c r="A865" s="23"/>
      <c r="B865" s="23"/>
      <c r="E865" s="23"/>
    </row>
    <row r="866" spans="1:5">
      <c r="A866" s="23"/>
      <c r="B866" s="23"/>
      <c r="E866" s="23"/>
    </row>
    <row r="867" spans="1:5">
      <c r="A867" s="23"/>
      <c r="B867" s="23"/>
      <c r="E867" s="23"/>
    </row>
    <row r="868" spans="1:5">
      <c r="A868" s="23"/>
      <c r="B868" s="23"/>
      <c r="E868" s="23"/>
    </row>
    <row r="869" spans="1:5">
      <c r="A869" s="23"/>
      <c r="B869" s="23"/>
      <c r="E869" s="23"/>
    </row>
    <row r="870" spans="1:5">
      <c r="A870" s="23"/>
      <c r="B870" s="23"/>
      <c r="E870" s="23"/>
    </row>
    <row r="871" spans="1:5">
      <c r="A871" s="23"/>
      <c r="B871" s="23"/>
      <c r="E871" s="23"/>
    </row>
    <row r="872" spans="1:5">
      <c r="A872" s="23"/>
      <c r="B872" s="23"/>
      <c r="E872" s="23"/>
    </row>
    <row r="873" spans="1:5">
      <c r="A873" s="23"/>
      <c r="B873" s="23"/>
      <c r="E873" s="23"/>
    </row>
    <row r="874" spans="1:5">
      <c r="A874" s="23"/>
      <c r="B874" s="23"/>
      <c r="E874" s="23"/>
    </row>
    <row r="875" spans="1:5">
      <c r="A875" s="23"/>
      <c r="B875" s="23"/>
      <c r="E875" s="23"/>
    </row>
    <row r="876" spans="1:5">
      <c r="A876" s="23"/>
      <c r="B876" s="23"/>
      <c r="E876" s="23"/>
    </row>
    <row r="877" spans="1:5">
      <c r="A877" s="23"/>
      <c r="B877" s="23"/>
      <c r="E877" s="23"/>
    </row>
    <row r="878" spans="1:5">
      <c r="A878" s="23"/>
      <c r="B878" s="23"/>
      <c r="E878" s="23"/>
    </row>
    <row r="879" spans="1:5">
      <c r="A879" s="23"/>
      <c r="B879" s="23"/>
      <c r="E879" s="23"/>
    </row>
    <row r="880" spans="1:5">
      <c r="A880" s="23"/>
      <c r="B880" s="23"/>
      <c r="E880" s="23"/>
    </row>
    <row r="881" spans="1:5">
      <c r="A881" s="23"/>
      <c r="B881" s="23"/>
      <c r="E881" s="23"/>
    </row>
    <row r="882" spans="1:5">
      <c r="A882" s="23"/>
      <c r="B882" s="23"/>
      <c r="E882" s="23"/>
    </row>
    <row r="883" spans="1:5">
      <c r="A883" s="23"/>
      <c r="B883" s="23"/>
      <c r="E883" s="23"/>
    </row>
    <row r="884" spans="1:5">
      <c r="A884" s="23"/>
      <c r="B884" s="23"/>
      <c r="E884" s="23"/>
    </row>
    <row r="885" spans="1:5">
      <c r="A885" s="23"/>
      <c r="B885" s="23"/>
      <c r="E885" s="23"/>
    </row>
    <row r="886" spans="1:5">
      <c r="A886" s="23"/>
      <c r="B886" s="23"/>
      <c r="E886" s="23"/>
    </row>
    <row r="887" spans="1:5">
      <c r="A887" s="23"/>
      <c r="B887" s="23"/>
      <c r="E887" s="23"/>
    </row>
    <row r="888" spans="1:5">
      <c r="A888" s="23"/>
      <c r="B888" s="23"/>
      <c r="E888" s="23"/>
    </row>
    <row r="889" spans="1:5">
      <c r="A889" s="23"/>
      <c r="B889" s="23"/>
      <c r="E889" s="23"/>
    </row>
    <row r="890" spans="1:5">
      <c r="A890" s="23"/>
      <c r="B890" s="23"/>
      <c r="E890" s="23"/>
    </row>
    <row r="891" spans="1:5">
      <c r="A891" s="23"/>
      <c r="B891" s="23"/>
      <c r="E891" s="23"/>
    </row>
    <row r="892" spans="1:5">
      <c r="A892" s="23"/>
      <c r="B892" s="23"/>
      <c r="E892" s="23"/>
    </row>
    <row r="893" spans="1:5">
      <c r="A893" s="23"/>
      <c r="B893" s="23"/>
      <c r="E893" s="23"/>
    </row>
    <row r="894" spans="1:5">
      <c r="A894" s="23"/>
      <c r="B894" s="23"/>
      <c r="E894" s="23"/>
    </row>
    <row r="895" spans="1:5">
      <c r="A895" s="23"/>
      <c r="B895" s="23"/>
      <c r="E895" s="23"/>
    </row>
    <row r="896" spans="1:5">
      <c r="A896" s="23"/>
      <c r="B896" s="23"/>
      <c r="E896" s="23"/>
    </row>
    <row r="897" spans="1:5">
      <c r="A897" s="23"/>
      <c r="B897" s="23"/>
      <c r="E897" s="23"/>
    </row>
    <row r="898" spans="1:5">
      <c r="A898" s="23"/>
      <c r="B898" s="23"/>
      <c r="E898" s="23"/>
    </row>
    <row r="899" spans="1:5">
      <c r="A899" s="23"/>
      <c r="B899" s="23"/>
      <c r="E899" s="23"/>
    </row>
    <row r="900" spans="1:5">
      <c r="A900" s="23"/>
      <c r="B900" s="23"/>
      <c r="E900" s="23"/>
    </row>
    <row r="901" spans="1:5">
      <c r="A901" s="23"/>
      <c r="B901" s="23"/>
      <c r="E901" s="23"/>
    </row>
    <row r="902" spans="1:5">
      <c r="A902" s="23"/>
      <c r="B902" s="23"/>
      <c r="E902" s="23"/>
    </row>
    <row r="903" spans="1:5">
      <c r="A903" s="23"/>
      <c r="B903" s="23"/>
      <c r="E903" s="23"/>
    </row>
    <row r="904" spans="1:5">
      <c r="A904" s="23"/>
      <c r="B904" s="23"/>
      <c r="E904" s="23"/>
    </row>
    <row r="905" spans="1:5">
      <c r="A905" s="23"/>
      <c r="B905" s="23"/>
      <c r="E905" s="23"/>
    </row>
    <row r="906" spans="1:5">
      <c r="A906" s="23"/>
      <c r="B906" s="23"/>
      <c r="E906" s="23"/>
    </row>
    <row r="907" spans="1:5">
      <c r="A907" s="23"/>
      <c r="B907" s="23"/>
      <c r="E907" s="23"/>
    </row>
    <row r="908" spans="1:5">
      <c r="A908" s="23"/>
      <c r="B908" s="23"/>
      <c r="E908" s="23"/>
    </row>
    <row r="909" spans="1:5">
      <c r="A909" s="23"/>
      <c r="B909" s="23"/>
      <c r="E909" s="23"/>
    </row>
    <row r="910" spans="1:5">
      <c r="A910" s="23"/>
      <c r="B910" s="23"/>
      <c r="E910" s="23"/>
    </row>
    <row r="911" spans="1:5">
      <c r="A911" s="23"/>
      <c r="B911" s="23"/>
      <c r="E911" s="23"/>
    </row>
    <row r="912" spans="1:5">
      <c r="A912" s="23"/>
      <c r="B912" s="23"/>
      <c r="E912" s="23"/>
    </row>
    <row r="913" spans="1:5">
      <c r="A913" s="23"/>
      <c r="B913" s="23"/>
      <c r="E913" s="23"/>
    </row>
    <row r="914" spans="1:5">
      <c r="A914" s="23"/>
      <c r="B914" s="23"/>
      <c r="E914" s="23"/>
    </row>
    <row r="915" spans="1:5">
      <c r="A915" s="23"/>
      <c r="B915" s="23"/>
      <c r="E915" s="23"/>
    </row>
    <row r="916" spans="1:5">
      <c r="A916" s="23"/>
      <c r="B916" s="23"/>
      <c r="E916" s="23"/>
    </row>
    <row r="917" spans="1:5">
      <c r="A917" s="23"/>
      <c r="B917" s="23"/>
      <c r="E917" s="23"/>
    </row>
    <row r="918" spans="1:5">
      <c r="A918" s="23"/>
      <c r="B918" s="23"/>
      <c r="E918" s="23"/>
    </row>
    <row r="919" spans="1:5">
      <c r="A919" s="23"/>
      <c r="B919" s="23"/>
      <c r="E919" s="23"/>
    </row>
    <row r="920" spans="1:5">
      <c r="A920" s="23"/>
      <c r="B920" s="23"/>
      <c r="E920" s="23"/>
    </row>
    <row r="921" spans="1:5">
      <c r="A921" s="23"/>
      <c r="B921" s="23"/>
      <c r="E921" s="23"/>
    </row>
    <row r="922" spans="1:5">
      <c r="A922" s="23"/>
      <c r="B922" s="23"/>
      <c r="E922" s="23"/>
    </row>
    <row r="923" spans="1:5">
      <c r="A923" s="23"/>
      <c r="B923" s="23"/>
      <c r="E923" s="23"/>
    </row>
    <row r="924" spans="1:5">
      <c r="A924" s="23"/>
      <c r="B924" s="23"/>
      <c r="E924" s="23"/>
    </row>
    <row r="925" spans="1:5">
      <c r="A925" s="23"/>
      <c r="B925" s="23"/>
      <c r="E925" s="23"/>
    </row>
    <row r="926" spans="1:5">
      <c r="A926" s="23"/>
      <c r="B926" s="23"/>
      <c r="E926" s="23"/>
    </row>
    <row r="927" spans="1:5">
      <c r="A927" s="23"/>
      <c r="B927" s="23"/>
      <c r="E927" s="23"/>
    </row>
    <row r="928" spans="1:5">
      <c r="A928" s="23"/>
      <c r="B928" s="23"/>
      <c r="E928" s="23"/>
    </row>
    <row r="929" spans="1:5">
      <c r="A929" s="23"/>
      <c r="B929" s="23"/>
      <c r="E929" s="23"/>
    </row>
    <row r="930" spans="1:5">
      <c r="A930" s="23"/>
      <c r="B930" s="23"/>
      <c r="E930" s="23"/>
    </row>
    <row r="931" spans="1:5">
      <c r="A931" s="23"/>
      <c r="B931" s="23"/>
      <c r="E931" s="23"/>
    </row>
    <row r="932" spans="1:5">
      <c r="A932" s="23"/>
      <c r="B932" s="23"/>
      <c r="E932" s="23"/>
    </row>
    <row r="933" spans="1:5">
      <c r="A933" s="23"/>
      <c r="B933" s="23"/>
      <c r="E933" s="23"/>
    </row>
    <row r="934" spans="1:5">
      <c r="A934" s="23"/>
      <c r="B934" s="23"/>
      <c r="E934" s="23"/>
    </row>
    <row r="935" spans="1:5">
      <c r="A935" s="23"/>
      <c r="B935" s="23"/>
      <c r="E935" s="23"/>
    </row>
    <row r="936" spans="1:5">
      <c r="A936" s="23"/>
      <c r="B936" s="23"/>
      <c r="E936" s="23"/>
    </row>
    <row r="937" spans="1:5">
      <c r="A937" s="23"/>
      <c r="B937" s="23"/>
      <c r="E937" s="23"/>
    </row>
    <row r="938" spans="1:5">
      <c r="A938" s="23"/>
      <c r="B938" s="23"/>
      <c r="E938" s="23"/>
    </row>
    <row r="939" spans="1:5">
      <c r="A939" s="23"/>
      <c r="B939" s="23"/>
      <c r="E939" s="23"/>
    </row>
    <row r="940" spans="1:5">
      <c r="A940" s="23"/>
      <c r="B940" s="23"/>
      <c r="E940" s="23"/>
    </row>
    <row r="941" spans="1:5">
      <c r="A941" s="23"/>
      <c r="B941" s="23"/>
      <c r="E941" s="23"/>
    </row>
    <row r="942" spans="1:5">
      <c r="A942" s="23"/>
      <c r="B942" s="23"/>
      <c r="E942" s="23"/>
    </row>
    <row r="943" spans="1:5">
      <c r="A943" s="23"/>
      <c r="B943" s="23"/>
      <c r="E943" s="23"/>
    </row>
    <row r="944" spans="1:5">
      <c r="A944" s="23"/>
      <c r="B944" s="23"/>
      <c r="E944" s="23"/>
    </row>
    <row r="945" spans="1:5">
      <c r="A945" s="23"/>
      <c r="B945" s="23"/>
      <c r="E945" s="23"/>
    </row>
    <row r="946" spans="1:5">
      <c r="A946" s="23"/>
      <c r="B946" s="23"/>
      <c r="E946" s="23"/>
    </row>
    <row r="947" spans="1:5">
      <c r="A947" s="23"/>
      <c r="B947" s="23"/>
      <c r="E947" s="23"/>
    </row>
    <row r="948" spans="1:5">
      <c r="A948" s="23"/>
      <c r="B948" s="23"/>
      <c r="E948" s="23"/>
    </row>
    <row r="949" spans="1:5">
      <c r="A949" s="23"/>
      <c r="B949" s="23"/>
      <c r="E949" s="23"/>
    </row>
    <row r="950" spans="1:5">
      <c r="A950" s="23"/>
      <c r="B950" s="23"/>
      <c r="E950" s="23"/>
    </row>
    <row r="951" spans="1:5">
      <c r="A951" s="23"/>
      <c r="B951" s="23"/>
      <c r="E951" s="23"/>
    </row>
    <row r="952" spans="1:5">
      <c r="A952" s="23"/>
      <c r="B952" s="23"/>
      <c r="E952" s="23"/>
    </row>
    <row r="953" spans="1:5">
      <c r="A953" s="23"/>
      <c r="B953" s="23"/>
      <c r="E953" s="23"/>
    </row>
    <row r="954" spans="1:5">
      <c r="A954" s="23"/>
      <c r="B954" s="23"/>
      <c r="E954" s="23"/>
    </row>
    <row r="955" spans="1:5">
      <c r="A955" s="23"/>
      <c r="B955" s="23"/>
      <c r="E955" s="23"/>
    </row>
    <row r="956" spans="1:5">
      <c r="A956" s="23"/>
      <c r="B956" s="23"/>
      <c r="E956" s="23"/>
    </row>
    <row r="957" spans="1:5">
      <c r="A957" s="23"/>
      <c r="B957" s="23"/>
      <c r="E957" s="23"/>
    </row>
    <row r="958" spans="1:5">
      <c r="A958" s="23"/>
      <c r="B958" s="23"/>
      <c r="E958" s="23"/>
    </row>
    <row r="959" spans="1:5">
      <c r="A959" s="23"/>
      <c r="B959" s="23"/>
      <c r="E959" s="23"/>
    </row>
    <row r="960" spans="1:5">
      <c r="A960" s="23"/>
      <c r="B960" s="23"/>
      <c r="E960" s="23"/>
    </row>
    <row r="961" spans="1:5">
      <c r="A961" s="23"/>
      <c r="B961" s="23"/>
      <c r="E961" s="23"/>
    </row>
    <row r="962" spans="1:5">
      <c r="A962" s="23"/>
      <c r="B962" s="23"/>
      <c r="E962" s="23"/>
    </row>
    <row r="963" spans="1:5">
      <c r="A963" s="23"/>
      <c r="B963" s="23"/>
      <c r="E963" s="23"/>
    </row>
    <row r="964" spans="1:5">
      <c r="A964" s="23"/>
      <c r="B964" s="23"/>
      <c r="E964" s="23"/>
    </row>
    <row r="965" spans="1:5">
      <c r="A965" s="23"/>
      <c r="B965" s="23"/>
      <c r="E965" s="23"/>
    </row>
    <row r="966" spans="1:5">
      <c r="A966" s="23"/>
      <c r="B966" s="23"/>
      <c r="E966" s="23"/>
    </row>
    <row r="967" spans="1:5">
      <c r="A967" s="23"/>
      <c r="B967" s="23"/>
      <c r="E967" s="23"/>
    </row>
    <row r="968" spans="1:5">
      <c r="A968" s="23"/>
      <c r="B968" s="23"/>
      <c r="E968" s="23"/>
    </row>
    <row r="969" spans="1:5">
      <c r="A969" s="23"/>
      <c r="B969" s="23"/>
      <c r="E969" s="23"/>
    </row>
    <row r="970" spans="1:5">
      <c r="A970" s="23"/>
      <c r="B970" s="23"/>
      <c r="E970" s="23"/>
    </row>
    <row r="971" spans="1:5">
      <c r="A971" s="23"/>
      <c r="B971" s="23"/>
      <c r="E971" s="23"/>
    </row>
    <row r="972" spans="1:5">
      <c r="A972" s="23"/>
      <c r="B972" s="23"/>
      <c r="E972" s="23"/>
    </row>
    <row r="973" spans="1:5">
      <c r="A973" s="23"/>
      <c r="B973" s="23"/>
      <c r="E973" s="23"/>
    </row>
    <row r="974" spans="1:5">
      <c r="A974" s="23"/>
      <c r="B974" s="23"/>
      <c r="E974" s="23"/>
    </row>
    <row r="975" spans="1:5">
      <c r="A975" s="23"/>
      <c r="B975" s="23"/>
      <c r="E975" s="23"/>
    </row>
    <row r="976" spans="1:5">
      <c r="A976" s="23"/>
      <c r="B976" s="23"/>
      <c r="E976" s="23"/>
    </row>
    <row r="977" spans="1:5">
      <c r="A977" s="23"/>
      <c r="B977" s="23"/>
      <c r="E977" s="23"/>
    </row>
    <row r="978" spans="1:5">
      <c r="A978" s="23"/>
      <c r="B978" s="23"/>
      <c r="E978" s="23"/>
    </row>
    <row r="979" spans="1:5">
      <c r="A979" s="23"/>
      <c r="B979" s="23"/>
      <c r="E979" s="23"/>
    </row>
    <row r="980" spans="1:5">
      <c r="A980" s="23"/>
      <c r="B980" s="23"/>
      <c r="E980" s="23"/>
    </row>
    <row r="981" spans="1:5">
      <c r="A981" s="23"/>
      <c r="B981" s="23"/>
      <c r="E981" s="23"/>
    </row>
  </sheetData>
  <sheetProtection selectLockedCells="1"/>
  <sortState xmlns:xlrd2="http://schemas.microsoft.com/office/spreadsheetml/2017/richdata2" ref="A2:E856">
    <sortCondition ref="B2:B856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Benefit Cost</vt:lpstr>
      <vt:lpstr>Job Codes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Barstad, Joanne</cp:lastModifiedBy>
  <cp:lastPrinted>2019-09-17T14:18:38Z</cp:lastPrinted>
  <dcterms:created xsi:type="dcterms:W3CDTF">1996-06-18T15:30:53Z</dcterms:created>
  <dcterms:modified xsi:type="dcterms:W3CDTF">2024-10-16T12:25:14Z</dcterms:modified>
</cp:coreProperties>
</file>